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PROXY\Proxy 2016\"/>
    </mc:Choice>
  </mc:AlternateContent>
  <bookViews>
    <workbookView xWindow="0" yWindow="0" windowWidth="21600" windowHeight="11025"/>
  </bookViews>
  <sheets>
    <sheet name="Summary2 (post KP rep. 4AR GWP)" sheetId="1" r:id="rId1"/>
    <sheet name="Pressupostos e Metodologia" sheetId="2" r:id="rId2"/>
  </sheets>
  <externalReferences>
    <externalReference r:id="rId3"/>
    <externalReference r:id="rId4"/>
    <externalReference r:id="rId5"/>
    <externalReference r:id="rId6"/>
  </externalReferences>
  <definedNames>
    <definedName name="_xlnm.Print_Area" localSheetId="0">'Summary2 (post KP rep. 4AR GWP)'!$A$1:$J$77</definedName>
    <definedName name="CRF_Address">#REF!</definedName>
    <definedName name="CRF_Comment">#REF!</definedName>
    <definedName name="CRF_ContactName">#REF!</definedName>
    <definedName name="CRF_CountryName">[1]Sheet1!$C$4</definedName>
    <definedName name="CRF_Email">#REF!</definedName>
    <definedName name="CRF_Fax">#REF!</definedName>
    <definedName name="CRF_InventoryYear">[1]Sheet1!$C$6</definedName>
    <definedName name="CRF_Organisation">#REF!</definedName>
    <definedName name="CRF_Phone">#REF!</definedName>
    <definedName name="CRF_Sheet1_Main">#REF!</definedName>
    <definedName name="CRF_Status">#REF!</definedName>
    <definedName name="CRF_Submission">[1]Sheet1!$C$8</definedName>
    <definedName name="CRF_Summary1_A_Main">#REF!</definedName>
    <definedName name="CRF_Summary1_A_Range1">#REF!</definedName>
    <definedName name="CRF_Summary2_Main">#REF!</definedName>
    <definedName name="CRF_Summary2_Range1">#REF!</definedName>
    <definedName name="CRF_Table10s1_Dyn10">[1]Table10!#REF!</definedName>
    <definedName name="CRF_Table10s1_Dyn11">[1]Table10!#REF!</definedName>
    <definedName name="CRF_Table10s1_Dyn12">[1]Table10!#REF!</definedName>
    <definedName name="CRF_Table10s1_Dyn13">[1]Table10!#REF!</definedName>
    <definedName name="CRF_Table10s1_Dyn14">[1]Table10!#REF!</definedName>
    <definedName name="CRF_Table10s1_Dyn15">[1]Table10!#REF!</definedName>
    <definedName name="CRF_Table10s1_Dyn16">[1]Table10!#REF!</definedName>
    <definedName name="CRF_Table10s1_Dyn17">[1]Table10!#REF!</definedName>
    <definedName name="CRF_Table10s1_Dyn18">[1]Table10!#REF!</definedName>
    <definedName name="CRF_Table10s1_Dyn19">[1]Table10!#REF!</definedName>
    <definedName name="CRF_Table10s1_Dyn20">[1]Table10!#REF!</definedName>
    <definedName name="CRF_Table10s1_Dyn21">[1]Table10!#REF!</definedName>
    <definedName name="CRF_Table10s1_Dyn22">[1]Table10!#REF!</definedName>
    <definedName name="CRF_Time">#REF!</definedName>
    <definedName name="CRF_Title">#REF!</definedName>
    <definedName name="CRFBL_Version">#REF!</definedName>
    <definedName name="CRFDAC_Version">#REF!</definedName>
    <definedName name="CRFReporter_Version">#REF!</definedName>
    <definedName name="CRFSYS_Version">#REF!</definedName>
    <definedName name="CRFTemplate_Version">#REF!</definedName>
    <definedName name="CRFXMLStream_Version">#REF!</definedName>
    <definedName name="KP_5_KP_ADD">'[2]5(KP)'!#REF!</definedName>
    <definedName name="KP_5_KP_I_A11_2a">#REF!</definedName>
    <definedName name="KP_5_KP_I_A11_ADD">'[2]5(KP-I)A.1.1'!#REF!</definedName>
    <definedName name="KP_5_KP_I_A11_FORMULA_HEADER_ID">#REF!</definedName>
    <definedName name="KP_5_KP_I_A11_IDSUB">'[2]5(KP-I)A.1.1'!#REF!</definedName>
    <definedName name="KP_5_KP_I_A11_IDSUB_2a2b">#REF!</definedName>
    <definedName name="KP_5_KP_I_A11_LOCKCELLS">#REF!</definedName>
    <definedName name="KP_5_KP_I_A12_ADD">'[2]5(KP-I)A.1.2'!#REF!</definedName>
    <definedName name="KP_5_KP_I_A12_FORMULA_HEADER_ID">#REF!</definedName>
    <definedName name="KP_5_KP_I_A12_IDSUB">'[2]5(KP-I)A.1.2'!#REF!</definedName>
    <definedName name="KP_5_KP_I_A12_IDSUB_2a2b">#REF!</definedName>
    <definedName name="KP_5_KP_I_A12_LOCKCELLS">#REF!</definedName>
    <definedName name="KP_5_KP_I_A13_ADD">'[2]5(KP-I)A.1.3'!#REF!</definedName>
    <definedName name="KP_5_KP_I_A13_FORMULA_HEADER_ID">#REF!</definedName>
    <definedName name="KP_5_KP_I_A13_IDSUB">'[2]5(KP-I)A.1.3'!#REF!</definedName>
    <definedName name="KP_5_KP_I_A13_IDSUB_2a2b">#REF!</definedName>
    <definedName name="KP_5_KP_I_A13_LOCKCELLS">#REF!</definedName>
    <definedName name="KP_5_KP_I_A2_ADD">'[2]5(KP-I)A.2.'!#REF!</definedName>
    <definedName name="KP_5_KP_I_A2_FORMULA_HEADER_ID">#REF!</definedName>
    <definedName name="KP_5_KP_I_A2_IDSUB">'[2]5(KP-I)A.2.'!#REF!</definedName>
    <definedName name="KP_5_KP_I_A2_LOCKCELLS">#REF!</definedName>
    <definedName name="KP_5_KP_I_A21_ADD">'[2]5(KP-I)A.2.1'!#REF!</definedName>
    <definedName name="KP_5_KP_I_A21_FORMULA_HEADER_ID">#REF!</definedName>
    <definedName name="KP_5_KP_I_A21_IDSUB">'[2]5(KP-I)A.2.1'!#REF!</definedName>
    <definedName name="KP_5_KP_I_A21_LOCKCELLS">#REF!</definedName>
    <definedName name="KP_5_KP_I_B1_ADD">'[2]5(KP-I)B.1'!#REF!</definedName>
    <definedName name="KP_5_KP_I_B1_FORMULA_HEADER_ID">#REF!</definedName>
    <definedName name="KP_5_KP_I_B1_IDSUB">'[2]5(KP-I)B.1'!#REF!</definedName>
    <definedName name="KP_5_KP_I_B1_LOCKCELLS">#REF!</definedName>
    <definedName name="KP_5_KP_I_B2_ADD">'[2]5(KP-I)B.2'!#REF!</definedName>
    <definedName name="KP_5_KP_I_B2_FORMULA_HEADER_ID">#REF!</definedName>
    <definedName name="KP_5_KP_I_B2_IDSUB">'[2]5(KP-I)B.2'!#REF!</definedName>
    <definedName name="KP_5_KP_I_B2_LOCKCELLS">#REF!</definedName>
    <definedName name="KP_5_KP_I_B3_ADD">'[2]5(KP-I)B.3'!#REF!</definedName>
    <definedName name="KP_5_KP_I_B3_FORMULA_HEADER_ID">#REF!</definedName>
    <definedName name="KP_5_KP_I_B3_IDSUB">'[2]5(KP-I)B.3'!#REF!</definedName>
    <definedName name="KP_5_KP_I_B3_LOCKCELLS">#REF!</definedName>
    <definedName name="KP_5_KP_I_B4_ADD">'[2]5(KP-I)B.4'!#REF!</definedName>
    <definedName name="KP_5_KP_I_B4_FORMULA_HEADER_ID">#REF!</definedName>
    <definedName name="KP_5_KP_I_B4_IDSUB">'[2]5(KP-I)B.4'!#REF!</definedName>
    <definedName name="KP_5_KP_I_B4_LOCKCELLS">#REF!</definedName>
    <definedName name="KP_5_KP_II_1_A11_DYN_REGION">#REF!</definedName>
    <definedName name="KP_5_KP_II_1_A11_DYNROWS">#REF!</definedName>
    <definedName name="KP_5_KP_II_1_A11_FORMULA_HEADER_ID">#REF!</definedName>
    <definedName name="KP_5_KP_II_1_A11_IDCODE">'[2]5(KP-II)1'!#REF!</definedName>
    <definedName name="KP_5_KP_II_1_A12_DYN_REGION">#REF!</definedName>
    <definedName name="KP_5_KP_II_1_A12_DYNROWS">#REF!</definedName>
    <definedName name="KP_5_KP_II_1_A12_FORMULA_HEADER_ID">#REF!</definedName>
    <definedName name="KP_5_KP_II_1_A12_IDCODE">'[2]5(KP-II)1'!#REF!</definedName>
    <definedName name="KP_5_KP_II_1_ADD">'[2]5(KP-II)1'!#REF!</definedName>
    <definedName name="KP_5_KP_II_1_B1_DYN_REGION">#REF!</definedName>
    <definedName name="KP_5_KP_II_1_B1_DYNROWS">#REF!</definedName>
    <definedName name="KP_5_KP_II_1_B1_FORMULA_HEADER_ID">#REF!</definedName>
    <definedName name="KP_5_KP_II_1_B1_IDCODE">'[2]5(KP-II)1'!#REF!</definedName>
    <definedName name="KP_5_KP_II_2_ADD">'[2]5(KP-II)2'!#REF!</definedName>
    <definedName name="KP_5_KP_II_2_B1_DYN_REGION">#REF!</definedName>
    <definedName name="KP_5_KP_II_2_B1_DYNROWS">#REF!</definedName>
    <definedName name="KP_5_KP_II_2_B1_FORMULA_HEADER_ID">#REF!</definedName>
    <definedName name="KP_5_KP_II_2_B1_IDCODE">'[2]5(KP-II)2'!#REF!</definedName>
    <definedName name="KP_5_KP_II_3_A2_DYN_REGION">#REF!</definedName>
    <definedName name="KP_5_KP_II_3_A2_DYNROWS">#REF!</definedName>
    <definedName name="KP_5_KP_II_3_A2_FORMULA_HEADER_ID">#REF!</definedName>
    <definedName name="KP_5_KP_II_3_A21_DYN_REGION">#REF!</definedName>
    <definedName name="KP_5_KP_II_3_A21_DYNROWS">#REF!</definedName>
    <definedName name="KP_5_KP_II_3_A21_FORMULA_HEADER_ID">#REF!</definedName>
    <definedName name="KP_5_KP_II_3_A21_IDCODE_HEADER">'[2]5(KP-II)3'!#REF!</definedName>
    <definedName name="KP_5_KP_II_3_ADD">'[2]5(KP-II)3'!#REF!</definedName>
    <definedName name="KP_5_KP_II_3_B2_DYN_REGION">#REF!</definedName>
    <definedName name="KP_5_KP_II_3_B2_DYNROWS">#REF!</definedName>
    <definedName name="KP_5_KP_II_3_B2_FORMULA_HEADER_ID">#REF!</definedName>
    <definedName name="KP_5_KP_II_3_B2_IDCODE_HEADER">'[2]5(KP-II)3'!#REF!</definedName>
    <definedName name="KP_5_KP_II_3_D15">'[2]5(KP-II)3'!#REF!</definedName>
    <definedName name="KP_5_KP_II_4_A11_DYN_REGION">#REF!</definedName>
    <definedName name="KP_5_KP_II_4_A11_DYNROWS">#REF!</definedName>
    <definedName name="KP_5_KP_II_4_A11_FORMULA_HEADER_ID">#REF!</definedName>
    <definedName name="KP_5_KP_II_4_A11_IDCODE">'[2]5(KP-II)4'!#REF!</definedName>
    <definedName name="KP_5_KP_II_4_A12_DYN_REGION">#REF!</definedName>
    <definedName name="KP_5_KP_II_4_A12_DYNROWS">#REF!</definedName>
    <definedName name="KP_5_KP_II_4_A12_FORMULA_HEADER_ID">#REF!</definedName>
    <definedName name="KP_5_KP_II_4_A12_IDCODE">'[2]5(KP-II)4'!#REF!</definedName>
    <definedName name="KP_5_KP_II_4_A2_DYN_REGION">#REF!</definedName>
    <definedName name="KP_5_KP_II_4_A2_DYNROWS">#REF!</definedName>
    <definedName name="KP_5_KP_II_4_A2_FORMULA_HEADER_ID">#REF!</definedName>
    <definedName name="KP_5_KP_II_4_A2_IDCODE">'[2]5(KP-II)4'!#REF!</definedName>
    <definedName name="KP_5_KP_II_4_ADD">'[2]5(KP-II)4'!#REF!</definedName>
    <definedName name="KP_5_KP_II_4_B1_DYN_REGION">#REF!</definedName>
    <definedName name="KP_5_KP_II_4_B1_DYNROWS">#REF!</definedName>
    <definedName name="KP_5_KP_II_4_B1_FORMULA_HEADER_ID">#REF!</definedName>
    <definedName name="KP_5_KP_II_4_B1_IDCODE">'[2]5(KP-II)4'!#REF!</definedName>
    <definedName name="KP_5_KP_II_4_B2_DYN_REGION">#REF!</definedName>
    <definedName name="KP_5_KP_II_4_B2_DYNROWS">#REF!</definedName>
    <definedName name="KP_5_KP_II_4_B2_FORMULA_HEADER_ID">#REF!</definedName>
    <definedName name="KP_5_KP_II_4_B2_IDCODE">'[2]5(KP-II)4'!#REF!</definedName>
    <definedName name="KP_5_KP_II_4_B3_DYN_REGION">#REF!</definedName>
    <definedName name="KP_5_KP_II_4_B3_DYNROWS">#REF!</definedName>
    <definedName name="KP_5_KP_II_4_B3_FORMULA_HEADER_ID">#REF!</definedName>
    <definedName name="KP_5_KP_II_4_B3_IDCODE">'[2]5(KP-II)4'!#REF!</definedName>
    <definedName name="KP_5_KP_II_4_B4_DYN_REGION">#REF!</definedName>
    <definedName name="KP_5_KP_II_4_B4_DYNROWS">#REF!</definedName>
    <definedName name="KP_5_KP_II_4_B4_FORMULA_HEADER_ID">#REF!</definedName>
    <definedName name="KP_5_KP_II_4_B4_IDCODE">'[2]5(KP-II)4'!#REF!</definedName>
    <definedName name="KP_5_KP_II_5_A11_DYN_REGION">#REF!</definedName>
    <definedName name="KP_5_KP_II_5_A11_DYNROWS">#REF!</definedName>
    <definedName name="KP_5_KP_II_5_A11_FORMULA_HEADER_ID">#REF!</definedName>
    <definedName name="KP_5_KP_II_5_A11_IDCODE">'[2]5(KP-II)5'!#REF!</definedName>
    <definedName name="KP_5_KP_II_5_A12_DYN_REGION">#REF!</definedName>
    <definedName name="KP_5_KP_II_5_A12_DYNROWS">#REF!</definedName>
    <definedName name="KP_5_KP_II_5_A12_FORMULA_HEADER_ID">#REF!</definedName>
    <definedName name="KP_5_KP_II_5_A12_IDCODE">'[2]5(KP-II)5'!#REF!</definedName>
    <definedName name="KP_5_KP_II_5_A12_IDCODE_HEADER">'[2]5(KP-II)5'!#REF!</definedName>
    <definedName name="KP_5_KP_II_5_A2_DYN_REGION">#REF!</definedName>
    <definedName name="KP_5_KP_II_5_A2_DYNROWS">#REF!</definedName>
    <definedName name="KP_5_KP_II_5_A2_FORMULA_HEADER_ID">#REF!</definedName>
    <definedName name="KP_5_KP_II_5_A2_IDCODE">'[2]5(KP-II)5'!#REF!</definedName>
    <definedName name="KP_5_KP_II_5_ADD">'[2]5(KP-II)5'!#REF!</definedName>
    <definedName name="KP_5_KP_II_5_B1_DYN_REGION">#REF!</definedName>
    <definedName name="KP_5_KP_II_5_B1_DYNROWS">#REF!</definedName>
    <definedName name="KP_5_KP_II_5_B1_FORMULA_HEADER_ID">#REF!</definedName>
    <definedName name="KP_5_KP_II_5_B1_IDCODE">'[2]5(KP-II)5'!#REF!</definedName>
    <definedName name="KP_5_KP_II_5_B1_IDCODE_HEADER">'[2]5(KP-II)5'!#REF!</definedName>
    <definedName name="KP_5_KP_II_5_B2_DYN_REGION">#REF!</definedName>
    <definedName name="KP_5_KP_II_5_B2_DYNROWS">#REF!</definedName>
    <definedName name="KP_5_KP_II_5_B2_FORMULA_HEADER_ID">#REF!</definedName>
    <definedName name="KP_5_KP_II_5_B2_IDCODE">'[2]5(KP-II)5'!#REF!</definedName>
    <definedName name="KP_5_KP_II_5_B3_DYN_REGION">#REF!</definedName>
    <definedName name="KP_5_KP_II_5_B3_DYNROWS">#REF!</definedName>
    <definedName name="KP_5_KP_II_5_B3_FORMULA_HEADER_ID">#REF!</definedName>
    <definedName name="KP_5_KP_II_5_B3_IDCODE">'[2]5(KP-II)5'!#REF!</definedName>
    <definedName name="KP_5_KP_II_5_B3_IDCODE_HEADER">'[2]5(KP-II)5'!#REF!</definedName>
    <definedName name="KP_5_KP_II_5_B4_DYN_REGION">#REF!</definedName>
    <definedName name="KP_5_KP_II_5_B4_DYNROWS">#REF!</definedName>
    <definedName name="KP_5_KP_II_5_B4_FORMULA_HEADER_ID">#REF!</definedName>
    <definedName name="KP_5_KP_II_5_B4_IDCODE">'[2]5(KP-II)5'!#REF!</definedName>
    <definedName name="KP_5_KP_II_5_H15">'[2]5(KP-II)5'!#REF!</definedName>
    <definedName name="KP_5_KP_II_5_H27">'[2]5(KP-II)5'!#REF!</definedName>
    <definedName name="KP_5_KP_II_5_H39">'[2]5(KP-II)5'!#REF!</definedName>
    <definedName name="KP_5_KP_II_5_I15">'[2]5(KP-II)5'!#REF!</definedName>
    <definedName name="KP_5_KP_II_5_I27">'[2]5(KP-II)5'!#REF!</definedName>
    <definedName name="KP_5_KP_II_5_I39">'[2]5(KP-II)5'!#REF!</definedName>
    <definedName name="KP_5_KP_II_5_J15">'[2]5(KP-II)5'!#REF!</definedName>
    <definedName name="KP_5_KP_II_5_J27">'[2]5(KP-II)5'!#REF!</definedName>
    <definedName name="KP_5_KP_II_5_J39">'[2]5(KP-II)5'!#REF!</definedName>
    <definedName name="KP_5_KP_INFO_DYN_REGION">#REF!</definedName>
    <definedName name="KP_5_KP_INFO_DYNROWS">#REF!</definedName>
    <definedName name="KP_5_KP_INFO_FORMULA_HEADER_ID">#REF!</definedName>
    <definedName name="KP_5_KP_INFO_IDCODE">'[2]5(KP)'!#REF!</definedName>
    <definedName name="KP_5KP_IA.1.3_A11_IDSUB">#REF!</definedName>
    <definedName name="KP_5KP_IA.1.3_Dyn1A111">#REF!</definedName>
    <definedName name="KP_Accounting_A1_DYN_REGION">#REF!</definedName>
    <definedName name="KP_Accounting_A1_DYNROWS">#REF!</definedName>
    <definedName name="KP_Accounting_A1_FORMULA_HEADER_ID">#REF!</definedName>
    <definedName name="KP_Accounting_A1_IDCODE">#REF!</definedName>
    <definedName name="KP_Accounting_A1_IDCODE_HEADER">#REF!</definedName>
    <definedName name="KP_Accounting_MAIN">#REF!</definedName>
    <definedName name="KP_Accounting_VALUE">#REF!</definedName>
    <definedName name="KP_NIR3_ADD">'[2]NIR-3'!#REF!</definedName>
    <definedName name="KP_NIR3_NEW">'[2]NIR-3'!#REF!</definedName>
    <definedName name="KP_NIR3_VALUE">'[2]NIR-3'!$C$7:$F$7,'[2]NIR-3'!#REF!</definedName>
    <definedName name="PWD">#REF!</definedName>
    <definedName name="SetEntryCellsEmpty">#REF!</definedName>
    <definedName name="Sheet29Range1">#REF!</definedName>
    <definedName name="Sheet29Range2">#REF!</definedName>
    <definedName name="Sheet32Range2">[3]Table4.Ds1!#REF!</definedName>
    <definedName name="Sheet32Range4">[3]Table4.Ds1!#REF!</definedName>
    <definedName name="Sheet33Range1">#REF!</definedName>
    <definedName name="Sheet33Range3">#REF!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46Range1">#REF!</definedName>
    <definedName name="Sheet46Range2">#REF!</definedName>
    <definedName name="Sheet46Range3">#REF!</definedName>
    <definedName name="Sheet46Range4">#REF!</definedName>
    <definedName name="Sheet46Range5">#REF!</definedName>
    <definedName name="Sheet50Range1">#REF!</definedName>
    <definedName name="Sheet50Range2">#REF!</definedName>
    <definedName name="Sheet51Range1">'Summary2 (post KP rep. 4AR GWP)'!$A$5:$J$55</definedName>
    <definedName name="Sheet51Range2">'Summary2 (post KP rep. 4AR GWP)'!$A$57:$J$62</definedName>
    <definedName name="Sheet51Range3">'Summary2 (post KP rep. 4AR GWP)'!#REF!</definedName>
    <definedName name="Sheet51Range4">'Summary2 (post KP rep. 4AR GWP)'!#REF!</definedName>
    <definedName name="Sheet51Range5">'Summary2 (post KP rep. 4AR GWP)'!$I$1:$I$3</definedName>
    <definedName name="Sheet55Range2">[4]Table8s3!#REF!</definedName>
    <definedName name="Sheet55Range3">[4]Table8s3!#REF!</definedName>
    <definedName name="Sheet55Range4">[4]Table8s3!#REF!</definedName>
    <definedName name="Sheet55Range6">[4]Table8s3!#REF!</definedName>
    <definedName name="Sheet56Range1">#REF!</definedName>
    <definedName name="Sheet56Range2">#REF!</definedName>
    <definedName name="Sheet56Range3">#REF!</definedName>
    <definedName name="Sheet56Range4">#REF!</definedName>
    <definedName name="Sheet56Range5">#REF!</definedName>
    <definedName name="Sheet56Range6">#REF!</definedName>
    <definedName name="Sheet58Range1">#REF!</definedName>
    <definedName name="Sheet58Range2">#REF!</definedName>
    <definedName name="Sheet58Range3">#REF!</definedName>
    <definedName name="Sheet58Range4">#REF!</definedName>
    <definedName name="Sheet58Range5">#REF!</definedName>
    <definedName name="Sheet58Range6">#REF!</definedName>
    <definedName name="Sheet64Range2">[4]Table7!#REF!</definedName>
    <definedName name="Sheet64Range4">[4]Table7!#REF!</definedName>
    <definedName name="Sheet8Range2">'[3]Table1.A(c)'!#REF!</definedName>
    <definedName name="Sheet9Range5">'[3]Table1.A(d)changed'!#REF!</definedName>
    <definedName name="ValidateZero">#REF!</definedName>
    <definedName name="VCache_Version">#REF!</definedName>
    <definedName name="Version_number">#REF!</definedName>
    <definedName name="VL_Version">#REF!</definedName>
  </definedNames>
  <calcPr calcId="152511"/>
</workbook>
</file>

<file path=xl/calcChain.xml><?xml version="1.0" encoding="utf-8"?>
<calcChain xmlns="http://schemas.openxmlformats.org/spreadsheetml/2006/main">
  <c r="B23" i="1" l="1"/>
  <c r="C52" i="1" l="1"/>
  <c r="M33" i="1" l="1"/>
  <c r="M8" i="1"/>
  <c r="L8" i="1"/>
  <c r="J53" i="1" l="1"/>
  <c r="M53" i="1" s="1"/>
  <c r="L53" i="1" s="1"/>
  <c r="J52" i="1"/>
  <c r="J51" i="1"/>
  <c r="M51" i="1" s="1"/>
  <c r="L51" i="1" s="1"/>
  <c r="J50" i="1"/>
  <c r="M50" i="1" s="1"/>
  <c r="L50" i="1" s="1"/>
  <c r="J49" i="1"/>
  <c r="M49" i="1" s="1"/>
  <c r="L49" i="1" s="1"/>
  <c r="D48" i="1"/>
  <c r="C48" i="1"/>
  <c r="B48" i="1"/>
  <c r="J46" i="1"/>
  <c r="J45" i="1"/>
  <c r="J44" i="1"/>
  <c r="J43" i="1"/>
  <c r="J42" i="1"/>
  <c r="J41" i="1"/>
  <c r="J40" i="1"/>
  <c r="D39" i="1"/>
  <c r="C39" i="1"/>
  <c r="B39" i="1"/>
  <c r="J38" i="1"/>
  <c r="M38" i="1" s="1"/>
  <c r="J37" i="1"/>
  <c r="M37" i="1" s="1"/>
  <c r="J36" i="1"/>
  <c r="J35" i="1"/>
  <c r="J34" i="1"/>
  <c r="J32" i="1"/>
  <c r="J31" i="1"/>
  <c r="J30" i="1"/>
  <c r="J29" i="1"/>
  <c r="D28" i="1"/>
  <c r="C28" i="1"/>
  <c r="B28" i="1"/>
  <c r="J26" i="1"/>
  <c r="J25" i="1"/>
  <c r="J24" i="1"/>
  <c r="J23" i="1"/>
  <c r="J22" i="1"/>
  <c r="J21" i="1"/>
  <c r="J20" i="1"/>
  <c r="J19" i="1"/>
  <c r="J18" i="1"/>
  <c r="J17" i="1"/>
  <c r="J16" i="1"/>
  <c r="J15" i="1"/>
  <c r="J14" i="1"/>
  <c r="J13" i="1"/>
  <c r="J12" i="1"/>
  <c r="J11" i="1"/>
  <c r="J10" i="1"/>
  <c r="J9" i="1"/>
  <c r="D8" i="1"/>
  <c r="C8" i="1"/>
  <c r="B8" i="1"/>
  <c r="G7" i="1"/>
  <c r="F7" i="1"/>
  <c r="E7" i="1"/>
  <c r="M30" i="1" l="1"/>
  <c r="L30" i="1" s="1"/>
  <c r="M32" i="1"/>
  <c r="L32" i="1" s="1"/>
  <c r="M35" i="1"/>
  <c r="L35" i="1"/>
  <c r="M29" i="1"/>
  <c r="L29" i="1" s="1"/>
  <c r="M31" i="1"/>
  <c r="L31" i="1" s="1"/>
  <c r="M34" i="1"/>
  <c r="L34" i="1"/>
  <c r="M36" i="1"/>
  <c r="L36" i="1"/>
  <c r="M52" i="1"/>
  <c r="L52" i="1" s="1"/>
  <c r="D7" i="1"/>
  <c r="B7" i="1"/>
  <c r="J28" i="1"/>
  <c r="J48" i="1"/>
  <c r="C7" i="1"/>
  <c r="J39" i="1"/>
  <c r="J8" i="1"/>
  <c r="M28" i="1" l="1"/>
  <c r="L28" i="1" s="1"/>
  <c r="M48" i="1"/>
  <c r="J7" i="1"/>
  <c r="J71" i="1" s="1"/>
  <c r="M70" i="1" l="1"/>
  <c r="L48" i="1"/>
  <c r="L70" i="1" s="1"/>
  <c r="J73" i="1"/>
  <c r="J70" i="1"/>
  <c r="J72" i="1" l="1"/>
</calcChain>
</file>

<file path=xl/sharedStrings.xml><?xml version="1.0" encoding="utf-8"?>
<sst xmlns="http://schemas.openxmlformats.org/spreadsheetml/2006/main" count="259" uniqueCount="108">
  <si>
    <r>
      <t>SUMMARY 2   SUMMARY REPORT FOR CO</t>
    </r>
    <r>
      <rPr>
        <b/>
        <vertAlign val="subscript"/>
        <sz val="12"/>
        <rFont val="Times New Roman"/>
        <family val="1"/>
      </rPr>
      <t>2</t>
    </r>
    <r>
      <rPr>
        <b/>
        <sz val="12"/>
        <rFont val="Times New Roman"/>
        <family val="1"/>
      </rPr>
      <t xml:space="preserve"> EQUIVALENT EMISSIONS</t>
    </r>
  </si>
  <si>
    <t>Year</t>
  </si>
  <si>
    <t>(Sheet 1 of 1)</t>
  </si>
  <si>
    <t>Submission</t>
  </si>
  <si>
    <t>Country</t>
  </si>
  <si>
    <t xml:space="preserve">GREENHOUSE GAS SOURCE AND </t>
  </si>
  <si>
    <r>
      <t>CO</t>
    </r>
    <r>
      <rPr>
        <b/>
        <vertAlign val="subscript"/>
        <sz val="9"/>
        <color indexed="8"/>
        <rFont val="Times New Roman"/>
        <family val="1"/>
      </rPr>
      <t>2</t>
    </r>
    <r>
      <rPr>
        <b/>
        <vertAlign val="superscript"/>
        <sz val="9"/>
        <color indexed="8"/>
        <rFont val="Times New Roman"/>
        <family val="1"/>
      </rPr>
      <t>(1)</t>
    </r>
  </si>
  <si>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</si>
  <si>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</si>
  <si>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t xml:space="preserve">HFCs </t>
  </si>
  <si>
    <t>PFCs</t>
  </si>
  <si>
    <r>
      <t>SF</t>
    </r>
    <r>
      <rPr>
        <b/>
        <vertAlign val="subscript"/>
        <sz val="9"/>
        <color indexed="8"/>
        <rFont val="Times New Roman"/>
        <family val="1"/>
      </rPr>
      <t>6</t>
    </r>
  </si>
  <si>
    <t>Unspecified mix of HFCs and PFCs</t>
  </si>
  <si>
    <r>
      <t>NF</t>
    </r>
    <r>
      <rPr>
        <b/>
        <vertAlign val="subscript"/>
        <sz val="9"/>
        <color indexed="8"/>
        <rFont val="Times New Roman"/>
        <family val="1"/>
      </rPr>
      <t>3</t>
    </r>
  </si>
  <si>
    <t xml:space="preserve">Total </t>
  </si>
  <si>
    <t>SINK CATEGORIES</t>
  </si>
  <si>
    <r>
      <t>CO</t>
    </r>
    <r>
      <rPr>
        <b/>
        <vertAlign val="subscript"/>
        <sz val="9"/>
        <color indexed="8"/>
        <rFont val="Times New Roman"/>
        <family val="1"/>
      </rPr>
      <t>2</t>
    </r>
    <r>
      <rPr>
        <b/>
        <sz val="9"/>
        <color indexed="8"/>
        <rFont val="Times New Roman"/>
        <family val="1"/>
      </rPr>
      <t xml:space="preserve"> equivalent (kt )</t>
    </r>
  </si>
  <si>
    <r>
      <t>Total (net emissions)</t>
    </r>
    <r>
      <rPr>
        <b/>
        <vertAlign val="superscript"/>
        <sz val="9"/>
        <color indexed="8"/>
        <rFont val="Times New Roman"/>
        <family val="1"/>
      </rPr>
      <t>(1)</t>
    </r>
  </si>
  <si>
    <t>1. Energy</t>
  </si>
  <si>
    <t>A. Fuel combustion (sectoral approach)</t>
  </si>
  <si>
    <t>1.  Energy industries</t>
  </si>
  <si>
    <t>2.  Manufacturing industries and construction</t>
  </si>
  <si>
    <t>3.  Transport</t>
  </si>
  <si>
    <t>4.  Other sectors</t>
  </si>
  <si>
    <t>5.  Other</t>
  </si>
  <si>
    <t>B. Fugitive emissions from fuels</t>
  </si>
  <si>
    <t>1.  Solid fuels</t>
  </si>
  <si>
    <t>2.  Oil and natural gas and other emissions from energy production</t>
  </si>
  <si>
    <r>
      <t>C. CO</t>
    </r>
    <r>
      <rPr>
        <vertAlign val="subscript"/>
        <sz val="9"/>
        <color indexed="8"/>
        <rFont val="Times New Roman"/>
        <family val="1"/>
      </rPr>
      <t>2</t>
    </r>
    <r>
      <rPr>
        <sz val="9"/>
        <color indexed="8"/>
        <rFont val="Times New Roman"/>
        <family val="1"/>
      </rPr>
      <t xml:space="preserve"> transport and storage</t>
    </r>
  </si>
  <si>
    <t>2.  Industrial processes and product use</t>
  </si>
  <si>
    <t>A.  Mineral industry</t>
  </si>
  <si>
    <t>B.  Chemical industry</t>
  </si>
  <si>
    <t>C.  Metal industry</t>
  </si>
  <si>
    <r>
      <t>D.  Non-energy products from fuels and solvent use</t>
    </r>
    <r>
      <rPr>
        <strike/>
        <sz val="9"/>
        <rFont val="Times New Roman"/>
        <family val="1"/>
      </rPr>
      <t/>
    </r>
  </si>
  <si>
    <r>
      <t xml:space="preserve">E.  Electronic Industry </t>
    </r>
    <r>
      <rPr>
        <strike/>
        <sz val="9"/>
        <color indexed="8"/>
        <rFont val="Times New Roman"/>
        <family val="1"/>
      </rPr>
      <t/>
    </r>
  </si>
  <si>
    <r>
      <t xml:space="preserve">F.  Product uses as ODS substitutes </t>
    </r>
    <r>
      <rPr>
        <strike/>
        <sz val="9"/>
        <color indexed="8"/>
        <rFont val="Times New Roman"/>
        <family val="1"/>
      </rPr>
      <t/>
    </r>
  </si>
  <si>
    <r>
      <t xml:space="preserve">G.  Other product manufacture and use </t>
    </r>
    <r>
      <rPr>
        <sz val="10"/>
        <rFont val="Arial"/>
        <family val="2"/>
      </rPr>
      <t/>
    </r>
  </si>
  <si>
    <t xml:space="preserve">H.  Other </t>
  </si>
  <si>
    <t>3.  Agriculture</t>
  </si>
  <si>
    <t>A.  Enteric fermentation</t>
  </si>
  <si>
    <t>B.  Manure management</t>
  </si>
  <si>
    <t>C.  Rice cultivation</t>
  </si>
  <si>
    <r>
      <t>D.  Agricultural soils</t>
    </r>
    <r>
      <rPr>
        <vertAlign val="superscript"/>
        <sz val="9"/>
        <color indexed="8"/>
        <rFont val="Times New Roman"/>
        <family val="1"/>
      </rPr>
      <t/>
    </r>
  </si>
  <si>
    <t>E.  Prescribed burning of savannahs</t>
  </si>
  <si>
    <t>F.  Field burning of agricultural residues</t>
  </si>
  <si>
    <t>G. Liming</t>
  </si>
  <si>
    <t>H. Urea application</t>
  </si>
  <si>
    <t>I. Other carbon-containing fertilizers</t>
  </si>
  <si>
    <t>J.  Other</t>
  </si>
  <si>
    <r>
      <t>4. Land use, land-use change and forestry</t>
    </r>
    <r>
      <rPr>
        <b/>
        <vertAlign val="superscript"/>
        <sz val="9"/>
        <color indexed="8"/>
        <rFont val="Times New Roman"/>
        <family val="1"/>
      </rPr>
      <t>(1)</t>
    </r>
  </si>
  <si>
    <t>A. Forest land</t>
  </si>
  <si>
    <t>B. Cropland</t>
  </si>
  <si>
    <t>C. Grassland</t>
  </si>
  <si>
    <t>D. Wetlands</t>
  </si>
  <si>
    <t xml:space="preserve">E. Settlements </t>
  </si>
  <si>
    <t>F. Other land</t>
  </si>
  <si>
    <t>G. Harvested wood products</t>
  </si>
  <si>
    <r>
      <t>H. Other</t>
    </r>
    <r>
      <rPr>
        <i/>
        <sz val="9"/>
        <rFont val="Times New Roman"/>
        <family val="1"/>
      </rPr>
      <t xml:space="preserve">       </t>
    </r>
  </si>
  <si>
    <t>5.  Waste</t>
  </si>
  <si>
    <r>
      <t>A.  Solid waste disposal</t>
    </r>
    <r>
      <rPr>
        <b/>
        <strike/>
        <sz val="9"/>
        <color indexed="8"/>
        <rFont val="Times New Roman"/>
        <family val="1"/>
      </rPr>
      <t xml:space="preserve"> </t>
    </r>
  </si>
  <si>
    <t>B.  Biological treatment of solid waste</t>
  </si>
  <si>
    <t>C.  Incineration and open burning of waste</t>
  </si>
  <si>
    <t>D.  Waste water treatment and discharge</t>
  </si>
  <si>
    <r>
      <t>E.  Other</t>
    </r>
    <r>
      <rPr>
        <b/>
        <i/>
        <sz val="9"/>
        <color indexed="8"/>
        <rFont val="Times New Roman"/>
        <family val="1"/>
      </rPr>
      <t xml:space="preserve"> </t>
    </r>
  </si>
  <si>
    <r>
      <t xml:space="preserve">6.  Other </t>
    </r>
    <r>
      <rPr>
        <b/>
        <i/>
        <sz val="9"/>
        <color indexed="8"/>
        <rFont val="Times New Roman"/>
        <family val="1"/>
      </rPr>
      <t>(as specified in summary 1.A)</t>
    </r>
  </si>
  <si>
    <r>
      <t>Memo items:</t>
    </r>
    <r>
      <rPr>
        <b/>
        <vertAlign val="superscript"/>
        <sz val="9"/>
        <color indexed="8"/>
        <rFont val="Times New Roman"/>
        <family val="1"/>
      </rPr>
      <t>(2)</t>
    </r>
  </si>
  <si>
    <t>International bunkers</t>
  </si>
  <si>
    <t>Aviation</t>
  </si>
  <si>
    <t>Navigation</t>
  </si>
  <si>
    <t>Multilateral operations</t>
  </si>
  <si>
    <r>
      <t>CO</t>
    </r>
    <r>
      <rPr>
        <b/>
        <vertAlign val="subscript"/>
        <sz val="9"/>
        <color indexed="8"/>
        <rFont val="Times New Roman"/>
        <family val="1"/>
      </rPr>
      <t>2</t>
    </r>
    <r>
      <rPr>
        <b/>
        <sz val="9"/>
        <color indexed="8"/>
        <rFont val="Times New Roman"/>
        <family val="1"/>
      </rPr>
      <t xml:space="preserve"> emissions from biomass</t>
    </r>
  </si>
  <si>
    <r>
      <t>CO</t>
    </r>
    <r>
      <rPr>
        <b/>
        <vertAlign val="subscript"/>
        <sz val="9"/>
        <color indexed="8"/>
        <rFont val="Times New Roman"/>
        <family val="1"/>
      </rPr>
      <t>2</t>
    </r>
    <r>
      <rPr>
        <b/>
        <sz val="9"/>
        <color indexed="8"/>
        <rFont val="Times New Roman"/>
        <family val="1"/>
      </rPr>
      <t xml:space="preserve"> captured</t>
    </r>
  </si>
  <si>
    <t>Long-term storage of C in waste disposal sites</t>
  </si>
  <si>
    <r>
      <t>Indirect</t>
    </r>
    <r>
      <rPr>
        <b/>
        <sz val="9"/>
        <rFont val="Times New Roman"/>
        <family val="1"/>
      </rPr>
      <t xml:space="preserve"> N</t>
    </r>
    <r>
      <rPr>
        <b/>
        <vertAlign val="subscript"/>
        <sz val="9"/>
        <rFont val="Times New Roman"/>
        <family val="1"/>
      </rPr>
      <t>2</t>
    </r>
    <r>
      <rPr>
        <b/>
        <sz val="9"/>
        <rFont val="Times New Roman"/>
        <family val="1"/>
      </rPr>
      <t>O</t>
    </r>
  </si>
  <si>
    <r>
      <t>Indirect CO</t>
    </r>
    <r>
      <rPr>
        <b/>
        <strike/>
        <vertAlign val="subscript"/>
        <sz val="9"/>
        <rFont val="Times New Roman"/>
        <family val="1"/>
      </rPr>
      <t>2</t>
    </r>
    <r>
      <rPr>
        <b/>
        <vertAlign val="subscript"/>
        <sz val="9"/>
        <rFont val="Times New Roman"/>
        <family val="1"/>
      </rPr>
      <t xml:space="preserve"> </t>
    </r>
    <r>
      <rPr>
        <b/>
        <vertAlign val="superscript"/>
        <sz val="9"/>
        <rFont val="Times New Roman"/>
        <family val="1"/>
      </rPr>
      <t>(3)</t>
    </r>
  </si>
  <si>
    <r>
      <t>Total CO</t>
    </r>
    <r>
      <rPr>
        <b/>
        <vertAlign val="subscript"/>
        <sz val="9"/>
        <color theme="1"/>
        <rFont val="Times New Roman"/>
        <family val="1"/>
      </rPr>
      <t>2</t>
    </r>
    <r>
      <rPr>
        <b/>
        <sz val="9"/>
        <color theme="1"/>
        <rFont val="Times New Roman"/>
        <family val="1"/>
      </rPr>
      <t xml:space="preserve"> equivalent emissions without land use, land-use change and forestry</t>
    </r>
  </si>
  <si>
    <r>
      <t>Total CO</t>
    </r>
    <r>
      <rPr>
        <b/>
        <vertAlign val="subscript"/>
        <sz val="9"/>
        <color theme="1"/>
        <rFont val="Times New Roman"/>
        <family val="1"/>
      </rPr>
      <t>2</t>
    </r>
    <r>
      <rPr>
        <b/>
        <sz val="9"/>
        <color theme="1"/>
        <rFont val="Times New Roman"/>
        <family val="1"/>
      </rPr>
      <t xml:space="preserve"> equivalent emissions with land use, land-use change and forestry</t>
    </r>
  </si>
  <si>
    <r>
      <t>Total CO</t>
    </r>
    <r>
      <rPr>
        <b/>
        <vertAlign val="subscript"/>
        <sz val="9"/>
        <color theme="1"/>
        <rFont val="Times New Roman"/>
        <family val="1"/>
      </rPr>
      <t>2</t>
    </r>
    <r>
      <rPr>
        <b/>
        <sz val="9"/>
        <color theme="1"/>
        <rFont val="Times New Roman"/>
        <family val="1"/>
      </rPr>
      <t xml:space="preserve"> equivalent emissions, including indirect CO</t>
    </r>
    <r>
      <rPr>
        <b/>
        <vertAlign val="subscript"/>
        <sz val="9"/>
        <color theme="1"/>
        <rFont val="Times New Roman"/>
        <family val="1"/>
      </rPr>
      <t>2</t>
    </r>
    <r>
      <rPr>
        <b/>
        <sz val="9"/>
        <color theme="1"/>
        <rFont val="Times New Roman"/>
        <family val="1"/>
      </rPr>
      <t>,  without land use, land-use change and forestry</t>
    </r>
  </si>
  <si>
    <r>
      <t>Total CO</t>
    </r>
    <r>
      <rPr>
        <b/>
        <vertAlign val="subscript"/>
        <sz val="9"/>
        <color theme="1"/>
        <rFont val="Times New Roman"/>
        <family val="1"/>
      </rPr>
      <t>2</t>
    </r>
    <r>
      <rPr>
        <b/>
        <sz val="9"/>
        <color theme="1"/>
        <rFont val="Times New Roman"/>
        <family val="1"/>
      </rPr>
      <t xml:space="preserve"> equivalent emissions, including indirect CO</t>
    </r>
    <r>
      <rPr>
        <b/>
        <vertAlign val="subscript"/>
        <sz val="9"/>
        <color theme="1"/>
        <rFont val="Times New Roman"/>
        <family val="1"/>
      </rPr>
      <t>2</t>
    </r>
    <r>
      <rPr>
        <b/>
        <sz val="9"/>
        <color theme="1"/>
        <rFont val="Times New Roman"/>
        <family val="1"/>
      </rPr>
      <t>,  with land use, land-use change and forestry</t>
    </r>
  </si>
  <si>
    <r>
      <t xml:space="preserve">(1)     </t>
    </r>
    <r>
      <rPr>
        <sz val="10"/>
        <rFont val="Times New Roman"/>
        <family val="1"/>
      </rPr>
      <t>For carbon dioxide (CO</t>
    </r>
    <r>
      <rPr>
        <vertAlign val="subscript"/>
        <sz val="10"/>
        <rFont val="Times New Roman"/>
        <family val="1"/>
      </rPr>
      <t>2</t>
    </r>
    <r>
      <rPr>
        <sz val="10"/>
        <rFont val="Times New Roman"/>
        <family val="1"/>
      </rPr>
      <t xml:space="preserve">) from land use, land-use change and forestry the net emissions/removals are to be reported.  For the purposes of reporting, the signs for removals are always negative (-) and for emissions positive (+). </t>
    </r>
  </si>
  <si>
    <r>
      <t xml:space="preserve">(2)     </t>
    </r>
    <r>
      <rPr>
        <sz val="10"/>
        <rFont val="Times New Roman"/>
        <family val="1"/>
      </rPr>
      <t>See footnote 7 to table Summary 1.A.</t>
    </r>
  </si>
  <si>
    <r>
      <t xml:space="preserve">(3)    </t>
    </r>
    <r>
      <rPr>
        <sz val="10"/>
        <color theme="1"/>
        <rFont val="Times New Roman"/>
        <family val="1"/>
      </rPr>
      <t>In accordance with the UNFCCC Annex I inventory reporting guidelines, for Parties that decide to report indirect CO</t>
    </r>
    <r>
      <rPr>
        <vertAlign val="subscript"/>
        <sz val="10"/>
        <color theme="1"/>
        <rFont val="Times New Roman"/>
        <family val="1"/>
      </rPr>
      <t>2,</t>
    </r>
    <r>
      <rPr>
        <sz val="10"/>
        <color theme="1"/>
        <rFont val="Times New Roman"/>
        <family val="1"/>
      </rPr>
      <t xml:space="preserve"> the national totals shall be provided with and  without indirect CO</t>
    </r>
    <r>
      <rPr>
        <vertAlign val="subscript"/>
        <sz val="10"/>
        <color theme="1"/>
        <rFont val="Times New Roman"/>
        <family val="1"/>
      </rPr>
      <t>2</t>
    </r>
    <r>
      <rPr>
        <sz val="10"/>
        <color theme="1"/>
        <rFont val="Times New Roman"/>
        <family val="1"/>
      </rPr>
      <t>.</t>
    </r>
  </si>
  <si>
    <t>NO</t>
  </si>
  <si>
    <t>Proxy 2015</t>
  </si>
  <si>
    <t>Portugal</t>
  </si>
  <si>
    <t>July 2016</t>
  </si>
  <si>
    <t>NA</t>
  </si>
  <si>
    <t>NE</t>
  </si>
  <si>
    <t>Pressupostos/Metodologia estimativa Proxy</t>
  </si>
  <si>
    <t>Tendência 2014/2015 de consumo de combustiveis sólidos, liquidos e gasosos aplicada às estimativas de emissões de 2014. Para as refinarias as emissões foram estimadas utilizando dados ETS de 2015</t>
  </si>
  <si>
    <t>Tendência  2014/2015 de consumo de combustiveis sólidos, liquidos e gasosos aplicada às estimativas de emissões de 2014.</t>
  </si>
  <si>
    <t>Tendência 2014/2015 de consumo de combustiveis sólidos, liquidos e gasosos aplicada às estimativas de emissões de 2014. Os dados de consumo dos transportes foi desagregado em transportes rodoviários, aviação e navegação.</t>
  </si>
  <si>
    <t>Tendência 2014/2015 de consumo de combustiveis sólidos, liquidos e gasosos aplicada às estimativas de emissões de 2014.</t>
  </si>
  <si>
    <t>Valor igual à estimativa de 2014</t>
  </si>
  <si>
    <t>Tendência de produção de clínquer (setor mais relevante) de 2015, a partir de dados ETS, aplicada aos dados de 2014.</t>
  </si>
  <si>
    <t>Dados ETS de 2015. Verifica-se um aumento considerável das emissões de CO2, uma vez que as siderurgias aumentaram o consumo de sucata de gusa (teor de carbono superior ao da sucata de aço) e reduziram o consumo de sucata de aço (teor de carbono inferior ao da sucata de gusa).</t>
  </si>
  <si>
    <t>Variação 2014/2015 dos efectivos pecuários</t>
  </si>
  <si>
    <t>Extrapolação tendência linear 2010-2014</t>
  </si>
  <si>
    <t>Extrapolação tendência linear 2010-2015</t>
  </si>
  <si>
    <r>
      <rPr>
        <b/>
        <sz val="10"/>
        <rFont val="Arial"/>
        <family val="2"/>
      </rPr>
      <t>Metodologia genérica</t>
    </r>
    <r>
      <rPr>
        <sz val="10"/>
        <rFont val="Arial"/>
        <family val="2"/>
      </rPr>
      <t xml:space="preserve">: assume os mesmos valores do ano anterior excepto nos casos abaixo mencionados.
</t>
    </r>
    <r>
      <rPr>
        <b/>
        <sz val="10"/>
        <rFont val="Arial"/>
        <family val="2"/>
      </rPr>
      <t>Áreas ardidas 2015:</t>
    </r>
    <r>
      <rPr>
        <sz val="10"/>
        <rFont val="Arial"/>
        <family val="2"/>
      </rPr>
      <t xml:space="preserve"> com base no relatório provisório do ICNF com dados de 1 / jan-15 / outubro. Total anual de área queimada baseado na % de áreas anuais queimadas durante o período de 1 / Jan-15 / Oct. nos anos 2010-2014, face ao total das áreas anuais queimadas em 2010-2014 . Distribuição por Ocupação do Solo/LU não disponível no relatório: assume a mesma distribuição LU das áreas ardidas como observado no período 2010-2014.
</t>
    </r>
    <r>
      <rPr>
        <b/>
        <sz val="10"/>
        <rFont val="Arial"/>
        <family val="2"/>
      </rPr>
      <t>Cortes 2015</t>
    </r>
    <r>
      <rPr>
        <sz val="10"/>
        <rFont val="Arial"/>
        <family val="2"/>
      </rPr>
      <t xml:space="preserve">: Assume média 2010-2014 como representativa do valor 2015 dos cortes industriais.
</t>
    </r>
    <r>
      <rPr>
        <b/>
        <sz val="10"/>
        <rFont val="Arial"/>
        <family val="2"/>
      </rPr>
      <t>HWP 2015:</t>
    </r>
    <r>
      <rPr>
        <sz val="10"/>
        <rFont val="Arial"/>
        <family val="2"/>
      </rPr>
      <t xml:space="preserve"> Assume média 2010-2014 como representativa do valor 2015 para a "produção","importações" e "exportações" para todas as 3 categorias de produtos: "madeira cortada"; "painéis de madeira"; "Papel e cartão".
</t>
    </r>
    <r>
      <rPr>
        <b/>
        <sz val="10"/>
        <rFont val="Arial"/>
        <family val="2"/>
      </rPr>
      <t>Atividades Especiais 2015:</t>
    </r>
    <r>
      <rPr>
        <sz val="10"/>
        <rFont val="Arial"/>
        <family val="2"/>
      </rPr>
      <t xml:space="preserve"> Assume média 2010-2014 como representativa do valor 2015 para "sementeira directa" e "pastagens biodiversas".</t>
    </r>
  </si>
  <si>
    <t>Extrapolação tendência linear: resíduos urbanos 2011-2014; resíduos industriais 2012-2014</t>
  </si>
  <si>
    <t>Extrapolação tendência linear 2011-2014</t>
  </si>
  <si>
    <t>Assume mesma % das emissões estimadas de CO2 indirecto em 2014 por categoria face ao total das emissões da categoria em 2014.</t>
  </si>
  <si>
    <t>Análise tendências Proxy 2015</t>
  </si>
  <si>
    <t>ETS</t>
  </si>
  <si>
    <t>non-ETS</t>
  </si>
  <si>
    <t>CO2 equivalent (Gg )</t>
  </si>
  <si>
    <t xml:space="preserve">Os primeiras estimativas de emissão de gases com efeito estufa para o ano 2015, apontam para um total nacional de 56,9 Mton CO2 eq., representando um aumento de cerca de 6% em comparação com o ano anterior. Este crescimento é explicado em grande parte pelo aumento do consumo de carvão (22%) e GN associado à produção eléctrica, que por sua vez é resultado da menor expressão das fontes renováveis, fruto de um ano hidrológico mais seco, que afectou a produção de origem hidroeléctrica.
As emissões das indústrias energéticas aumentaram cerca de 22%, registando o sector da energia no seu todo um crescimento de 7%. As emissões dos transportes, que se incluem sector, registam um crescimento de 2.7%, explicado pelo aumento do consumo rodoviário de GPl e gasóleo. As emissões resultantes dos veículos a gasolina apresentam um decréscimo de 1%. Para a aviação prevê-se um aumento das emissões baseado num crescimento do consumo de combustível de cerca de 5% entre 2014/2015.
Estas estimativas tiveram por base os dados preliminares (estatísticas rápidas) da DGEG para o consumo de combustíveis em 2015, excepto para as refinarias em que as emissões foram estimadas utilizando os dados ETS de 2015.
No setor de processos industriais e uso do produto como um todo, as emissões descem 3%, apresentando os sub-sectores situações diferenciadas. Relativamente ao sector 2A. Indústria Mineral, em que se insere o sector cimenteiro, foi usada a tendência de produção de clínquer (setor mais relevante) de 2015 baseada nos dados ETS, estimando-se um decréscimo das emissões de cerca de 6% desta categoria. Já para o sector 2C. Indústria Metalúrgica, as estimativas baseadas nos dados ETS 2015, apontam para um aumento considerável das emissões de CO2, resultado do aumento do consumo de sucata de gusa (teor de carbono superior ao da sucata de aço) e pela redução do consumo de sucata de aço (teor de carbono inferior ao da sucata de gusa) por parte das siderurgias.
O aumento de aproximadamente 2% das emissões da agricultura está associado ao crescimento de cerca  3% do número de efectivos pecuários (bovinos e suínos).
As emissões provenientes da gestão dos resíduos diminuíram em cerca de 3%, sendo este decréscimo determinado pelas tendências de redução dos quantitativos de resíduos depositados em aterro e pelo crescimento da valorização do biogás nos últimos anos. A capacidade de sumidouro de carbono do setor de LULUCF é estimada decrescer em cerca de 3% em 2015 face a 2014.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</si>
</sst>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
  </numFmts>
  <fonts count="39" x14ac:knownFonts="1">
    <font>
      <sz val="10"/>
      <name val="Arial"/>
      <family val="2"/>
    </font>
    <font>
      <sz val="11"/>
      <color theme="1"/>
      <name val="Calibri"/>
      <family val="2"/>
      <scheme val="minor"/>
    </font>
    <font>
      <b/>
      <sz val="12"/>
      <name val="Times New Roman"/>
      <family val="1"/>
    </font>
    <font>
      <b/>
      <vertAlign val="subscript"/>
      <sz val="12"/>
      <name val="Times New Roman"/>
      <family val="1"/>
    </font>
    <font>
      <sz val="10"/>
      <name val="Arial"/>
      <family val="2"/>
    </font>
    <font>
      <sz val="9"/>
      <color indexed="8"/>
      <name val="Times New Roman"/>
      <family val="1"/>
    </font>
    <font>
      <sz val="9"/>
      <name val="Times New Roman"/>
      <family val="1"/>
    </font>
    <font>
      <b/>
      <sz val="9"/>
      <color indexed="8"/>
      <name val="Times New Roman"/>
      <family val="1"/>
    </font>
    <font>
      <b/>
      <vertAlign val="subscript"/>
      <sz val="9"/>
      <color indexed="8"/>
      <name val="Times New Roman"/>
      <family val="1"/>
    </font>
    <font>
      <b/>
      <vertAlign val="superscript"/>
      <sz val="9"/>
      <color indexed="8"/>
      <name val="Times New Roman"/>
      <family val="1"/>
    </font>
    <font>
      <b/>
      <sz val="9"/>
      <name val="Times New Roman"/>
      <family val="1"/>
      <charset val="204"/>
    </font>
    <font>
      <b/>
      <sz val="9"/>
      <name val="Times New Roman"/>
      <family val="1"/>
    </font>
    <font>
      <vertAlign val="subscript"/>
      <sz val="9"/>
      <color indexed="8"/>
      <name val="Times New Roman"/>
      <family val="1"/>
    </font>
    <font>
      <strike/>
      <sz val="9"/>
      <name val="Times New Roman"/>
      <family val="1"/>
    </font>
    <font>
      <strike/>
      <sz val="9"/>
      <color indexed="8"/>
      <name val="Times New Roman"/>
      <family val="1"/>
    </font>
    <font>
      <b/>
      <sz val="9"/>
      <color indexed="8"/>
      <name val="Times New Roman"/>
      <family val="1"/>
      <charset val="204"/>
    </font>
    <font>
      <vertAlign val="superscript"/>
      <sz val="9"/>
      <color indexed="8"/>
      <name val="Times New Roman"/>
      <family val="1"/>
    </font>
    <font>
      <sz val="9"/>
      <color indexed="55"/>
      <name val="Times New Roman"/>
      <family val="1"/>
    </font>
    <font>
      <i/>
      <sz val="9"/>
      <name val="Times New Roman"/>
      <family val="1"/>
    </font>
    <font>
      <b/>
      <strike/>
      <sz val="9"/>
      <color indexed="8"/>
      <name val="Times New Roman"/>
      <family val="1"/>
    </font>
    <font>
      <b/>
      <i/>
      <sz val="9"/>
      <color indexed="8"/>
      <name val="Times New Roman"/>
      <family val="1"/>
    </font>
    <font>
      <b/>
      <vertAlign val="subscript"/>
      <sz val="9"/>
      <name val="Times New Roman"/>
      <family val="1"/>
    </font>
    <font>
      <b/>
      <strike/>
      <vertAlign val="subscript"/>
      <sz val="9"/>
      <name val="Times New Roman"/>
      <family val="1"/>
    </font>
    <font>
      <b/>
      <vertAlign val="superscript"/>
      <sz val="9"/>
      <name val="Times New Roman"/>
      <family val="1"/>
    </font>
    <font>
      <b/>
      <sz val="9"/>
      <color theme="1"/>
      <name val="Times New Roman"/>
      <family val="1"/>
    </font>
    <font>
      <b/>
      <vertAlign val="subscript"/>
      <sz val="9"/>
      <color theme="1"/>
      <name val="Times New Roman"/>
      <family val="1"/>
    </font>
    <font>
      <vertAlign val="superscript"/>
      <sz val="10"/>
      <name val="Times New Roman"/>
      <family val="1"/>
    </font>
    <font>
      <sz val="10"/>
      <name val="Times New Roman"/>
      <family val="1"/>
    </font>
    <font>
      <vertAlign val="subscript"/>
      <sz val="10"/>
      <name val="Times New Roman"/>
      <family val="1"/>
    </font>
    <font>
      <vertAlign val="superscript"/>
      <sz val="10"/>
      <color theme="1"/>
      <name val="Times New Roman"/>
      <family val="1"/>
    </font>
    <font>
      <sz val="10"/>
      <color theme="1"/>
      <name val="Times New Roman"/>
      <family val="1"/>
    </font>
    <font>
      <vertAlign val="subscript"/>
      <sz val="10"/>
      <color theme="1"/>
      <name val="Times New Roman"/>
      <family val="1"/>
    </font>
    <font>
      <sz val="12"/>
      <color indexed="8"/>
      <name val="Times New Roman"/>
      <family val="1"/>
    </font>
    <font>
      <b/>
      <sz val="12"/>
      <color indexed="8"/>
      <name val="Times New Roman"/>
      <family val="1"/>
    </font>
    <font>
      <u/>
      <sz val="10"/>
      <color indexed="12"/>
      <name val="Times New Roman"/>
      <family val="1"/>
    </font>
    <font>
      <b/>
      <sz val="11"/>
      <color theme="3"/>
      <name val="Calibri"/>
      <family val="2"/>
      <scheme val="minor"/>
    </font>
    <font>
      <b/>
      <sz val="10"/>
      <name val="Arial"/>
      <family val="2"/>
    </font>
    <font>
      <sz val="9"/>
      <name val="Times New Roman"/>
      <family val="1"/>
      <charset val="1"/>
    </font>
    <font>
      <sz val="9"/>
      <name val="Times New Roman"/>
      <family val="1"/>
      <charset val="204"/>
    </font>
  </fonts>
  <fills count="14">
    <fill>
      <patternFill patternType="none"/>
    </fill>
    <fill>
      <patternFill patternType="gray125"/>
    </fill>
    <fill>
      <patternFill patternType="solid">
        <fgColor indexed="27"/>
        <bgColor indexed="64"/>
      </patternFill>
    </fill>
    <fill>
      <patternFill patternType="solid">
        <fgColor indexed="55"/>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darkTrellis"/>
    </fill>
    <fill>
      <patternFill patternType="solid">
        <fgColor theme="2"/>
        <bgColor indexed="64"/>
      </patternFill>
    </fill>
    <fill>
      <patternFill patternType="solid">
        <fgColor rgb="FFCCFFFF"/>
        <bgColor rgb="FFCCFFFF"/>
      </patternFill>
    </fill>
    <fill>
      <patternFill patternType="solid">
        <fgColor theme="0" tint="-0.34998626667073579"/>
        <bgColor indexed="64"/>
      </patternFill>
    </fill>
    <fill>
      <patternFill patternType="solid">
        <fgColor rgb="FFFFC000"/>
        <bgColor indexed="64"/>
      </patternFill>
    </fill>
  </fills>
  <borders count="58">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ck">
        <color theme="3"/>
      </top>
      <bottom/>
      <diagonal/>
    </border>
    <border>
      <left style="medium">
        <color indexed="64"/>
      </left>
      <right/>
      <top style="medium">
        <color indexed="64"/>
      </top>
      <bottom style="thick">
        <color theme="3"/>
      </bottom>
      <diagonal/>
    </border>
    <border>
      <left/>
      <right/>
      <top style="medium">
        <color indexed="64"/>
      </top>
      <bottom style="thick">
        <color theme="3"/>
      </bottom>
      <diagonal/>
    </border>
    <border>
      <left/>
      <right style="medium">
        <color indexed="64"/>
      </right>
      <top style="medium">
        <color indexed="64"/>
      </top>
      <bottom style="thick">
        <color theme="3"/>
      </bottom>
      <diagonal/>
    </border>
    <border>
      <left style="medium">
        <color indexed="64"/>
      </left>
      <right/>
      <top style="thick">
        <color theme="3"/>
      </top>
      <bottom/>
      <diagonal/>
    </border>
    <border>
      <left/>
      <right style="medium">
        <color indexed="64"/>
      </right>
      <top style="thick">
        <color theme="3"/>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thin">
        <color indexed="64"/>
      </top>
      <bottom style="double">
        <color indexed="64"/>
      </bottom>
      <diagonal/>
    </border>
  </borders>
  <cellStyleXfs count="45">
    <xf numFmtId="0" fontId="0" fillId="0" borderId="0"/>
    <xf numFmtId="0" fontId="2" fillId="0" borderId="0" applyNumberFormat="0" applyFill="0" applyBorder="0" applyAlignment="0" applyProtection="0"/>
    <xf numFmtId="0" fontId="5" fillId="0" borderId="0" applyNumberFormat="0">
      <alignment horizontal="right"/>
    </xf>
    <xf numFmtId="0" fontId="6" fillId="0" borderId="0"/>
    <xf numFmtId="0" fontId="11" fillId="2" borderId="2">
      <alignment horizontal="right" vertical="center"/>
    </xf>
    <xf numFmtId="0" fontId="4" fillId="3" borderId="0" applyNumberFormat="0" applyFont="0" applyBorder="0" applyAlignment="0" applyProtection="0"/>
    <xf numFmtId="0" fontId="4" fillId="0" borderId="13"/>
    <xf numFmtId="0" fontId="6" fillId="2" borderId="15">
      <alignment horizontal="right" vertical="center"/>
    </xf>
    <xf numFmtId="0" fontId="4" fillId="0" borderId="0" applyNumberFormat="0" applyFont="0" applyFill="0" applyBorder="0" applyProtection="0">
      <alignment horizontal="left" vertical="center" indent="5"/>
    </xf>
    <xf numFmtId="0" fontId="4" fillId="0" borderId="0" applyNumberFormat="0" applyFont="0" applyFill="0" applyBorder="0" applyProtection="0">
      <alignment horizontal="left" vertical="center" indent="2"/>
    </xf>
    <xf numFmtId="0" fontId="4" fillId="0" borderId="26"/>
    <xf numFmtId="0" fontId="4" fillId="0" borderId="0" applyNumberFormat="0" applyFont="0" applyFill="0" applyBorder="0" applyProtection="0">
      <alignment horizontal="left" vertical="center" indent="5"/>
    </xf>
    <xf numFmtId="0" fontId="11" fillId="2" borderId="0" applyBorder="0" applyAlignment="0"/>
    <xf numFmtId="0" fontId="6" fillId="2" borderId="0" applyBorder="0">
      <alignment horizontal="right" vertical="center"/>
    </xf>
    <xf numFmtId="0" fontId="6" fillId="6" borderId="0" applyBorder="0">
      <alignment horizontal="right" vertical="center"/>
    </xf>
    <xf numFmtId="0" fontId="6" fillId="6" borderId="0" applyBorder="0">
      <alignment horizontal="right" vertical="center"/>
    </xf>
    <xf numFmtId="0" fontId="5" fillId="6" borderId="15">
      <alignment horizontal="right" vertical="center"/>
    </xf>
    <xf numFmtId="0" fontId="32" fillId="6" borderId="15">
      <alignment horizontal="right" vertical="center"/>
    </xf>
    <xf numFmtId="0" fontId="5" fillId="7" borderId="15">
      <alignment horizontal="right" vertical="center"/>
    </xf>
    <xf numFmtId="0" fontId="5" fillId="7" borderId="15">
      <alignment horizontal="right" vertical="center"/>
    </xf>
    <xf numFmtId="0" fontId="5" fillId="7" borderId="17">
      <alignment horizontal="right" vertical="center"/>
    </xf>
    <xf numFmtId="0" fontId="5" fillId="7" borderId="14">
      <alignment horizontal="right" vertical="center"/>
    </xf>
    <xf numFmtId="0" fontId="5" fillId="7" borderId="23">
      <alignment horizontal="right" vertical="center"/>
    </xf>
    <xf numFmtId="0" fontId="6" fillId="7" borderId="32">
      <alignment horizontal="left" vertical="center" wrapText="1" indent="2"/>
    </xf>
    <xf numFmtId="0" fontId="6" fillId="0" borderId="32">
      <alignment horizontal="left" vertical="center" wrapText="1" indent="2"/>
    </xf>
    <xf numFmtId="0" fontId="6" fillId="6" borderId="14">
      <alignment horizontal="left" vertical="center"/>
    </xf>
    <xf numFmtId="0" fontId="5" fillId="0" borderId="36">
      <alignment horizontal="left" vertical="top" wrapText="1"/>
    </xf>
    <xf numFmtId="0" fontId="6" fillId="0" borderId="0" applyBorder="0">
      <alignment horizontal="right" vertical="center"/>
    </xf>
    <xf numFmtId="0" fontId="6" fillId="0" borderId="15">
      <alignment horizontal="right" vertical="center"/>
    </xf>
    <xf numFmtId="1" fontId="33" fillId="6" borderId="0" applyBorder="0">
      <alignment horizontal="right" vertical="center"/>
    </xf>
    <xf numFmtId="0" fontId="4" fillId="8" borderId="15"/>
    <xf numFmtId="0" fontId="4" fillId="0" borderId="0"/>
    <xf numFmtId="4" fontId="6" fillId="0" borderId="0" applyFill="0" applyBorder="0" applyProtection="0">
      <alignment horizontal="right" vertical="center"/>
    </xf>
    <xf numFmtId="0" fontId="11" fillId="0" borderId="0" applyNumberFormat="0" applyFill="0" applyBorder="0" applyProtection="0">
      <alignment horizontal="left" vertical="center"/>
    </xf>
    <xf numFmtId="0" fontId="6" fillId="0" borderId="15" applyNumberFormat="0" applyFill="0" applyAlignment="0" applyProtection="0"/>
    <xf numFmtId="0" fontId="4" fillId="3" borderId="0" applyNumberFormat="0" applyFont="0" applyBorder="0" applyAlignment="0" applyProtection="0"/>
    <xf numFmtId="4" fontId="4" fillId="0" borderId="0"/>
    <xf numFmtId="0" fontId="6" fillId="3" borderId="15"/>
    <xf numFmtId="0" fontId="34" fillId="0" borderId="0" applyNumberFormat="0" applyFill="0" applyBorder="0" applyAlignment="0" applyProtection="0"/>
    <xf numFmtId="4" fontId="4" fillId="0" borderId="0"/>
    <xf numFmtId="0" fontId="1" fillId="0" borderId="0"/>
    <xf numFmtId="4" fontId="11" fillId="0" borderId="11" applyFill="0" applyBorder="0" applyProtection="0">
      <alignment horizontal="right" vertical="center"/>
    </xf>
    <xf numFmtId="164" fontId="6" fillId="9" borderId="15" applyNumberFormat="0" applyFont="0" applyBorder="0" applyAlignment="0" applyProtection="0">
      <alignment horizontal="right" vertical="center"/>
    </xf>
    <xf numFmtId="0" fontId="4" fillId="0" borderId="0"/>
    <xf numFmtId="0" fontId="37" fillId="0" borderId="0"/>
  </cellStyleXfs>
  <cellXfs count="189">
    <xf numFmtId="0" fontId="0" fillId="0" borderId="0" xfId="0"/>
    <xf numFmtId="0" fontId="2" fillId="0" borderId="0" xfId="1" applyAlignment="1">
      <alignment vertical="center"/>
    </xf>
    <xf numFmtId="0" fontId="6" fillId="0" borderId="0" xfId="3" applyFont="1" applyBorder="1" applyAlignment="1">
      <alignment vertical="center"/>
    </xf>
    <xf numFmtId="2" fontId="7" fillId="2" borderId="1" xfId="3" applyNumberFormat="1" applyFont="1" applyFill="1" applyBorder="1" applyAlignment="1">
      <alignment vertical="center"/>
    </xf>
    <xf numFmtId="2" fontId="7" fillId="2" borderId="2" xfId="3" applyNumberFormat="1" applyFont="1" applyFill="1" applyBorder="1" applyAlignment="1">
      <alignment horizontal="center" vertical="center"/>
    </xf>
    <xf numFmtId="2" fontId="7" fillId="2" borderId="2" xfId="3" applyNumberFormat="1" applyFont="1" applyFill="1" applyBorder="1" applyAlignment="1">
      <alignment horizontal="center" vertical="center" wrapText="1"/>
    </xf>
    <xf numFmtId="2" fontId="7" fillId="2" borderId="3" xfId="3" applyNumberFormat="1" applyFont="1" applyFill="1" applyBorder="1" applyAlignment="1">
      <alignment horizontal="center" vertical="center"/>
    </xf>
    <xf numFmtId="2" fontId="7" fillId="2" borderId="4" xfId="3" applyNumberFormat="1" applyFont="1" applyFill="1" applyBorder="1" applyAlignment="1">
      <alignment horizontal="left" vertical="center"/>
    </xf>
    <xf numFmtId="2" fontId="7" fillId="2" borderId="8" xfId="3" applyNumberFormat="1" applyFont="1" applyFill="1" applyBorder="1" applyAlignment="1" applyProtection="1">
      <alignment vertical="center"/>
    </xf>
    <xf numFmtId="4" fontId="5" fillId="3" borderId="2" xfId="5" applyNumberFormat="1" applyFont="1" applyFill="1" applyBorder="1" applyAlignment="1">
      <alignment horizontal="right" vertical="center"/>
    </xf>
    <xf numFmtId="0" fontId="0" fillId="0" borderId="0" xfId="6" applyNumberFormat="1" applyFont="1" applyFill="1" applyBorder="1" applyAlignment="1" applyProtection="1"/>
    <xf numFmtId="2" fontId="5" fillId="2" borderId="14" xfId="3" applyNumberFormat="1" applyFont="1" applyFill="1" applyBorder="1" applyAlignment="1" applyProtection="1">
      <alignment horizontal="left" vertical="center" indent="2"/>
    </xf>
    <xf numFmtId="0" fontId="6" fillId="2" borderId="15" xfId="7" applyNumberFormat="1" applyFont="1" applyFill="1" applyBorder="1" applyAlignment="1" applyProtection="1">
      <alignment horizontal="right" vertical="center"/>
    </xf>
    <xf numFmtId="4" fontId="5" fillId="3" borderId="15" xfId="5" applyNumberFormat="1" applyFont="1" applyBorder="1" applyAlignment="1">
      <alignment horizontal="right" vertical="center"/>
    </xf>
    <xf numFmtId="4" fontId="5" fillId="3" borderId="15" xfId="5" applyNumberFormat="1" applyFont="1" applyFill="1" applyBorder="1" applyAlignment="1">
      <alignment horizontal="right" vertical="center"/>
    </xf>
    <xf numFmtId="0" fontId="6" fillId="2" borderId="16" xfId="7" applyNumberFormat="1" applyFont="1" applyFill="1" applyBorder="1" applyAlignment="1" applyProtection="1">
      <alignment horizontal="right" vertical="center"/>
    </xf>
    <xf numFmtId="0" fontId="5" fillId="2" borderId="14" xfId="8" applyFont="1" applyFill="1" applyBorder="1" applyAlignment="1">
      <alignment horizontal="left" vertical="center" indent="5"/>
    </xf>
    <xf numFmtId="0" fontId="5" fillId="2" borderId="14" xfId="8" applyFont="1" applyFill="1" applyBorder="1" applyAlignment="1">
      <alignment horizontal="left" vertical="center" wrapText="1" indent="5"/>
    </xf>
    <xf numFmtId="0" fontId="5" fillId="4" borderId="14" xfId="9" applyFont="1" applyFill="1" applyBorder="1" applyAlignment="1">
      <alignment horizontal="left" vertical="center" indent="2"/>
    </xf>
    <xf numFmtId="2" fontId="7" fillId="4" borderId="14" xfId="3" applyNumberFormat="1" applyFont="1" applyFill="1" applyBorder="1" applyAlignment="1" applyProtection="1">
      <alignment vertical="center"/>
    </xf>
    <xf numFmtId="4" fontId="5" fillId="4" borderId="15" xfId="5" applyNumberFormat="1" applyFont="1" applyFill="1" applyBorder="1" applyAlignment="1">
      <alignment horizontal="right" vertical="center"/>
    </xf>
    <xf numFmtId="0" fontId="5" fillId="4" borderId="14" xfId="9" applyFont="1" applyFill="1" applyBorder="1" applyAlignment="1">
      <alignment horizontal="left" vertical="center" wrapText="1" indent="2"/>
    </xf>
    <xf numFmtId="2" fontId="7" fillId="2" borderId="14" xfId="3" quotePrefix="1" applyNumberFormat="1" applyFont="1" applyFill="1" applyBorder="1" applyAlignment="1" applyProtection="1">
      <alignment horizontal="left" vertical="center"/>
    </xf>
    <xf numFmtId="4" fontId="15" fillId="3" borderId="15" xfId="5" applyNumberFormat="1" applyFont="1" applyBorder="1" applyAlignment="1">
      <alignment horizontal="right" vertical="center"/>
    </xf>
    <xf numFmtId="4" fontId="6" fillId="3" borderId="15" xfId="5" applyNumberFormat="1" applyFont="1" applyBorder="1" applyAlignment="1">
      <alignment horizontal="right" vertical="center"/>
    </xf>
    <xf numFmtId="4" fontId="17" fillId="3" borderId="15" xfId="3" applyNumberFormat="1" applyFont="1" applyFill="1" applyBorder="1" applyAlignment="1" applyProtection="1">
      <alignment horizontal="right" vertical="center"/>
    </xf>
    <xf numFmtId="2" fontId="6" fillId="2" borderId="14" xfId="3" applyNumberFormat="1" applyFont="1" applyFill="1" applyBorder="1" applyAlignment="1" applyProtection="1">
      <alignment horizontal="left" vertical="center" indent="2"/>
    </xf>
    <xf numFmtId="2" fontId="7" fillId="2" borderId="14" xfId="3" applyNumberFormat="1" applyFont="1" applyFill="1" applyBorder="1" applyAlignment="1" applyProtection="1">
      <alignment vertical="center"/>
    </xf>
    <xf numFmtId="2" fontId="5" fillId="4" borderId="14" xfId="3" applyNumberFormat="1" applyFont="1" applyFill="1" applyBorder="1" applyAlignment="1" applyProtection="1">
      <alignment horizontal="left" vertical="center" indent="2"/>
    </xf>
    <xf numFmtId="2" fontId="5" fillId="2" borderId="14" xfId="3" applyNumberFormat="1" applyFont="1" applyFill="1" applyBorder="1" applyAlignment="1" applyProtection="1">
      <alignment horizontal="left" vertical="center" wrapText="1" indent="2"/>
    </xf>
    <xf numFmtId="2" fontId="7" fillId="2" borderId="14" xfId="3" applyNumberFormat="1" applyFont="1" applyFill="1" applyBorder="1" applyAlignment="1">
      <alignment vertical="center"/>
    </xf>
    <xf numFmtId="2" fontId="7" fillId="4" borderId="17" xfId="3" applyNumberFormat="1" applyFont="1" applyFill="1" applyBorder="1" applyAlignment="1" applyProtection="1">
      <alignment horizontal="left" vertical="center" indent="2"/>
    </xf>
    <xf numFmtId="0" fontId="6" fillId="4" borderId="18" xfId="7" applyNumberFormat="1" applyFont="1" applyFill="1" applyBorder="1" applyAlignment="1" applyProtection="1">
      <alignment horizontal="right" vertical="center"/>
    </xf>
    <xf numFmtId="4" fontId="5" fillId="4" borderId="18" xfId="5" applyNumberFormat="1" applyFont="1" applyFill="1" applyBorder="1" applyAlignment="1">
      <alignment horizontal="right" vertical="center"/>
    </xf>
    <xf numFmtId="0" fontId="6" fillId="4" borderId="19" xfId="7" applyNumberFormat="1" applyFont="1" applyFill="1" applyBorder="1" applyAlignment="1" applyProtection="1">
      <alignment horizontal="right" vertical="center"/>
    </xf>
    <xf numFmtId="2" fontId="7" fillId="2" borderId="20" xfId="3" quotePrefix="1" applyNumberFormat="1" applyFont="1" applyFill="1" applyBorder="1" applyAlignment="1">
      <alignment horizontal="left" vertical="center"/>
    </xf>
    <xf numFmtId="4" fontId="7" fillId="3" borderId="2" xfId="5" applyNumberFormat="1" applyFont="1" applyBorder="1" applyAlignment="1">
      <alignment horizontal="right" vertical="center"/>
    </xf>
    <xf numFmtId="4" fontId="7" fillId="3" borderId="21" xfId="5" applyNumberFormat="1" applyFont="1" applyBorder="1" applyAlignment="1">
      <alignment horizontal="right" vertical="center"/>
    </xf>
    <xf numFmtId="4" fontId="6" fillId="3" borderId="3" xfId="5" applyNumberFormat="1" applyFont="1" applyBorder="1" applyAlignment="1">
      <alignment horizontal="right" vertical="center"/>
    </xf>
    <xf numFmtId="4" fontId="6" fillId="2" borderId="15" xfId="3" applyNumberFormat="1" applyFont="1" applyFill="1" applyBorder="1" applyAlignment="1">
      <alignment horizontal="right" vertical="center"/>
    </xf>
    <xf numFmtId="4" fontId="7" fillId="3" borderId="15" xfId="5" applyNumberFormat="1" applyFont="1" applyBorder="1" applyAlignment="1">
      <alignment horizontal="right" vertical="center"/>
    </xf>
    <xf numFmtId="4" fontId="7" fillId="3" borderId="22" xfId="5" applyNumberFormat="1" applyFont="1" applyBorder="1" applyAlignment="1">
      <alignment horizontal="right" vertical="center"/>
    </xf>
    <xf numFmtId="4" fontId="6" fillId="2" borderId="23" xfId="3" applyNumberFormat="1" applyFont="1" applyFill="1" applyBorder="1" applyAlignment="1">
      <alignment horizontal="right" vertical="center"/>
    </xf>
    <xf numFmtId="0" fontId="5" fillId="2" borderId="14" xfId="3" applyFont="1" applyFill="1" applyBorder="1" applyAlignment="1">
      <alignment vertical="center"/>
    </xf>
    <xf numFmtId="4" fontId="5" fillId="3" borderId="12" xfId="5" applyNumberFormat="1" applyFont="1" applyBorder="1" applyAlignment="1">
      <alignment horizontal="right" vertical="center"/>
    </xf>
    <xf numFmtId="0" fontId="5" fillId="4" borderId="14" xfId="3" applyFont="1" applyFill="1" applyBorder="1" applyAlignment="1">
      <alignment vertical="center"/>
    </xf>
    <xf numFmtId="4" fontId="5" fillId="3" borderId="22" xfId="5" applyNumberFormat="1" applyFont="1" applyBorder="1" applyAlignment="1">
      <alignment horizontal="right" vertical="center"/>
    </xf>
    <xf numFmtId="2" fontId="7" fillId="2" borderId="14" xfId="3" applyNumberFormat="1" applyFont="1" applyFill="1" applyBorder="1" applyAlignment="1" applyProtection="1">
      <alignment horizontal="left" vertical="center"/>
    </xf>
    <xf numFmtId="4" fontId="15" fillId="3" borderId="22" xfId="5" applyNumberFormat="1" applyFont="1" applyBorder="1" applyAlignment="1">
      <alignment horizontal="right" vertical="center"/>
    </xf>
    <xf numFmtId="4" fontId="15" fillId="3" borderId="12" xfId="5" applyNumberFormat="1" applyFont="1" applyBorder="1" applyAlignment="1">
      <alignment horizontal="right" vertical="center"/>
    </xf>
    <xf numFmtId="4" fontId="10" fillId="3" borderId="15" xfId="5" applyNumberFormat="1" applyFont="1" applyBorder="1" applyAlignment="1">
      <alignment horizontal="right" vertical="center"/>
    </xf>
    <xf numFmtId="2" fontId="7" fillId="4" borderId="14" xfId="3" applyNumberFormat="1" applyFont="1" applyFill="1" applyBorder="1" applyAlignment="1" applyProtection="1">
      <alignment horizontal="left" vertical="center"/>
    </xf>
    <xf numFmtId="2" fontId="7" fillId="4" borderId="24" xfId="3" applyNumberFormat="1" applyFont="1" applyFill="1" applyBorder="1" applyAlignment="1" applyProtection="1">
      <alignment horizontal="left" vertical="center"/>
    </xf>
    <xf numFmtId="4" fontId="15" fillId="3" borderId="25" xfId="5" applyNumberFormat="1" applyFont="1" applyBorder="1" applyAlignment="1">
      <alignment horizontal="right" vertical="center"/>
    </xf>
    <xf numFmtId="4" fontId="10" fillId="3" borderId="25" xfId="5" applyNumberFormat="1" applyFont="1" applyBorder="1" applyAlignment="1">
      <alignment horizontal="right" vertical="center"/>
    </xf>
    <xf numFmtId="0" fontId="11" fillId="4" borderId="17" xfId="0" applyFont="1" applyFill="1" applyBorder="1"/>
    <xf numFmtId="0" fontId="0" fillId="3" borderId="18" xfId="10" applyNumberFormat="1" applyFont="1" applyFill="1" applyBorder="1" applyAlignment="1" applyProtection="1"/>
    <xf numFmtId="0" fontId="0" fillId="3" borderId="27" xfId="10" applyNumberFormat="1" applyFont="1" applyFill="1" applyBorder="1" applyAlignment="1" applyProtection="1"/>
    <xf numFmtId="0" fontId="11" fillId="0" borderId="0" xfId="0" applyFont="1" applyFill="1" applyBorder="1"/>
    <xf numFmtId="0" fontId="0" fillId="0" borderId="0" xfId="10" applyNumberFormat="1" applyFont="1" applyFill="1" applyBorder="1" applyAlignment="1" applyProtection="1"/>
    <xf numFmtId="2" fontId="11" fillId="4" borderId="17" xfId="3" applyNumberFormat="1" applyFont="1" applyFill="1" applyBorder="1" applyAlignment="1" applyProtection="1">
      <alignment horizontal="left" vertical="center"/>
    </xf>
    <xf numFmtId="0" fontId="0" fillId="3" borderId="28" xfId="10" applyNumberFormat="1" applyFont="1" applyFill="1" applyBorder="1" applyAlignment="1" applyProtection="1"/>
    <xf numFmtId="0" fontId="0" fillId="3" borderId="29" xfId="10" applyNumberFormat="1" applyFont="1" applyFill="1" applyBorder="1" applyAlignment="1" applyProtection="1"/>
    <xf numFmtId="0" fontId="0" fillId="5" borderId="0" xfId="0" applyFill="1" applyBorder="1"/>
    <xf numFmtId="0" fontId="4" fillId="5" borderId="0" xfId="10" applyNumberFormat="1" applyFont="1" applyFill="1" applyBorder="1" applyAlignment="1" applyProtection="1"/>
    <xf numFmtId="2" fontId="7" fillId="0" borderId="0" xfId="3" applyNumberFormat="1" applyFont="1" applyFill="1" applyBorder="1" applyAlignment="1">
      <alignment horizontal="right" vertical="center"/>
    </xf>
    <xf numFmtId="2" fontId="7" fillId="0" borderId="0" xfId="3" applyNumberFormat="1" applyFont="1" applyFill="1" applyBorder="1" applyAlignment="1">
      <alignment horizontal="right" vertical="top"/>
    </xf>
    <xf numFmtId="0" fontId="0" fillId="0" borderId="0" xfId="0" applyBorder="1" applyAlignment="1">
      <alignment horizontal="right" vertical="top"/>
    </xf>
    <xf numFmtId="0" fontId="6" fillId="0" borderId="0" xfId="3" applyFont="1" applyFill="1" applyBorder="1" applyAlignment="1" applyProtection="1">
      <alignment horizontal="right" vertical="center"/>
    </xf>
    <xf numFmtId="0" fontId="26" fillId="0" borderId="0" xfId="3" applyFont="1" applyAlignment="1">
      <alignment horizontal="left" vertical="top"/>
    </xf>
    <xf numFmtId="0" fontId="0" fillId="0" borderId="0" xfId="0" applyAlignment="1">
      <alignment vertical="top"/>
    </xf>
    <xf numFmtId="0" fontId="29" fillId="0" borderId="0" xfId="3" applyFont="1" applyAlignment="1">
      <alignment horizontal="left" vertical="top"/>
    </xf>
    <xf numFmtId="0" fontId="5" fillId="0" borderId="0" xfId="2" applyFont="1" applyFill="1" applyBorder="1" applyAlignment="1" applyProtection="1">
      <alignment horizontal="left"/>
    </xf>
    <xf numFmtId="4" fontId="11" fillId="2" borderId="15" xfId="4" applyNumberFormat="1" applyFont="1" applyFill="1" applyBorder="1" applyAlignment="1" applyProtection="1">
      <alignment horizontal="right" vertical="center"/>
    </xf>
    <xf numFmtId="4" fontId="11" fillId="2" borderId="16" xfId="4" applyNumberFormat="1" applyFont="1" applyFill="1" applyBorder="1" applyAlignment="1" applyProtection="1">
      <alignment horizontal="right" vertical="center"/>
    </xf>
    <xf numFmtId="4" fontId="6" fillId="2" borderId="15" xfId="7" applyNumberFormat="1" applyFont="1" applyFill="1" applyBorder="1" applyAlignment="1" applyProtection="1">
      <alignment horizontal="right" vertical="center"/>
    </xf>
    <xf numFmtId="4" fontId="6" fillId="2" borderId="16" xfId="7" applyNumberFormat="1" applyFont="1" applyFill="1" applyBorder="1" applyAlignment="1" applyProtection="1">
      <alignment horizontal="right" vertical="center"/>
    </xf>
    <xf numFmtId="4" fontId="6" fillId="3" borderId="15" xfId="7" applyNumberFormat="1" applyFont="1" applyFill="1" applyBorder="1" applyAlignment="1" applyProtection="1">
      <alignment horizontal="right" vertical="center"/>
    </xf>
    <xf numFmtId="4" fontId="7" fillId="4" borderId="15" xfId="5" applyNumberFormat="1" applyFont="1" applyFill="1" applyBorder="1" applyAlignment="1">
      <alignment horizontal="right" vertical="center"/>
    </xf>
    <xf numFmtId="0" fontId="36" fillId="0" borderId="0" xfId="0" applyFont="1"/>
    <xf numFmtId="17" fontId="36" fillId="0" borderId="0" xfId="0" quotePrefix="1" applyNumberFormat="1" applyFont="1" applyAlignment="1">
      <alignment horizontal="left"/>
    </xf>
    <xf numFmtId="2" fontId="7" fillId="2" borderId="20" xfId="3" applyNumberFormat="1" applyFont="1" applyFill="1" applyBorder="1" applyAlignment="1" applyProtection="1">
      <alignment vertical="center"/>
    </xf>
    <xf numFmtId="4" fontId="10" fillId="3" borderId="2" xfId="5" applyNumberFormat="1" applyFont="1" applyBorder="1" applyAlignment="1">
      <alignment horizontal="right" vertical="center"/>
    </xf>
    <xf numFmtId="4" fontId="10" fillId="3" borderId="21" xfId="5" applyNumberFormat="1" applyFont="1" applyBorder="1" applyAlignment="1">
      <alignment horizontal="right" vertical="center"/>
    </xf>
    <xf numFmtId="4" fontId="11" fillId="11" borderId="9" xfId="44" applyNumberFormat="1" applyFont="1" applyFill="1" applyBorder="1" applyAlignment="1">
      <alignment horizontal="right" vertical="center"/>
    </xf>
    <xf numFmtId="2" fontId="11" fillId="2" borderId="15" xfId="4" applyNumberFormat="1" applyFont="1" applyFill="1" applyBorder="1" applyAlignment="1" applyProtection="1">
      <alignment horizontal="right" vertical="center"/>
    </xf>
    <xf numFmtId="2" fontId="11" fillId="2" borderId="15" xfId="7" applyNumberFormat="1" applyFont="1" applyFill="1" applyBorder="1" applyAlignment="1" applyProtection="1">
      <alignment horizontal="right" vertical="center"/>
    </xf>
    <xf numFmtId="2" fontId="11" fillId="2" borderId="16" xfId="4" applyNumberFormat="1" applyFont="1" applyFill="1" applyBorder="1" applyAlignment="1" applyProtection="1">
      <alignment horizontal="right" vertical="center"/>
    </xf>
    <xf numFmtId="2" fontId="6" fillId="2" borderId="15" xfId="7" applyNumberFormat="1" applyFont="1" applyFill="1" applyBorder="1" applyAlignment="1" applyProtection="1">
      <alignment horizontal="right" vertical="center"/>
    </xf>
    <xf numFmtId="2" fontId="5" fillId="3" borderId="15" xfId="5" applyNumberFormat="1" applyFont="1" applyBorder="1" applyAlignment="1">
      <alignment horizontal="right" vertical="center"/>
    </xf>
    <xf numFmtId="2" fontId="5" fillId="3" borderId="15" xfId="5" applyNumberFormat="1" applyFont="1" applyFill="1" applyBorder="1" applyAlignment="1">
      <alignment horizontal="right" vertical="center"/>
    </xf>
    <xf numFmtId="2" fontId="6" fillId="2" borderId="16" xfId="7" applyNumberFormat="1" applyFont="1" applyFill="1" applyBorder="1" applyAlignment="1" applyProtection="1">
      <alignment horizontal="right" vertical="center"/>
    </xf>
    <xf numFmtId="2" fontId="5" fillId="4" borderId="15" xfId="5" applyNumberFormat="1" applyFont="1" applyFill="1" applyBorder="1" applyAlignment="1">
      <alignment horizontal="right" vertical="center"/>
    </xf>
    <xf numFmtId="4" fontId="11" fillId="11" borderId="10" xfId="44" applyNumberFormat="1" applyFont="1" applyFill="1" applyBorder="1" applyAlignment="1">
      <alignment horizontal="right" vertical="center"/>
    </xf>
    <xf numFmtId="4" fontId="11" fillId="2" borderId="2" xfId="4" applyNumberFormat="1" applyFont="1" applyFill="1" applyBorder="1" applyAlignment="1" applyProtection="1">
      <alignment horizontal="right" vertical="center"/>
    </xf>
    <xf numFmtId="4" fontId="11" fillId="2" borderId="3" xfId="4" applyNumberFormat="1" applyFont="1" applyFill="1" applyBorder="1" applyAlignment="1" applyProtection="1">
      <alignment horizontal="right" vertical="center"/>
    </xf>
    <xf numFmtId="4" fontId="6" fillId="2" borderId="23" xfId="7" applyNumberFormat="1" applyFont="1" applyFill="1" applyBorder="1" applyAlignment="1" applyProtection="1">
      <alignment horizontal="right" vertical="center"/>
    </xf>
    <xf numFmtId="4" fontId="11" fillId="11" borderId="2" xfId="44" applyNumberFormat="1" applyFont="1" applyFill="1" applyBorder="1" applyAlignment="1">
      <alignment horizontal="right" vertical="center"/>
    </xf>
    <xf numFmtId="4" fontId="11" fillId="11" borderId="15" xfId="44" applyNumberFormat="1" applyFont="1" applyFill="1" applyBorder="1" applyAlignment="1">
      <alignment horizontal="right" vertical="center"/>
    </xf>
    <xf numFmtId="4" fontId="6" fillId="2" borderId="16" xfId="4" applyNumberFormat="1" applyFont="1" applyFill="1" applyBorder="1" applyAlignment="1" applyProtection="1">
      <alignment horizontal="right" vertical="center"/>
    </xf>
    <xf numFmtId="0" fontId="2" fillId="0" borderId="0" xfId="1" applyFont="1" applyAlignment="1">
      <alignment horizontal="left" vertical="center"/>
    </xf>
    <xf numFmtId="0" fontId="0" fillId="4" borderId="18" xfId="10" applyNumberFormat="1" applyFont="1" applyFill="1" applyBorder="1" applyAlignment="1" applyProtection="1">
      <alignment horizontal="right"/>
    </xf>
    <xf numFmtId="2" fontId="0" fillId="4" borderId="28" xfId="10" applyNumberFormat="1" applyFont="1" applyFill="1" applyBorder="1" applyAlignment="1" applyProtection="1"/>
    <xf numFmtId="4" fontId="11" fillId="11" borderId="18" xfId="44" applyNumberFormat="1" applyFont="1" applyFill="1" applyBorder="1" applyAlignment="1">
      <alignment horizontal="right" vertical="center"/>
    </xf>
    <xf numFmtId="2" fontId="7" fillId="2" borderId="37" xfId="3" applyNumberFormat="1" applyFont="1" applyFill="1" applyBorder="1" applyAlignment="1">
      <alignment vertical="center"/>
    </xf>
    <xf numFmtId="2" fontId="7" fillId="2" borderId="38" xfId="3" applyNumberFormat="1" applyFont="1" applyFill="1" applyBorder="1" applyAlignment="1">
      <alignment horizontal="center" vertical="center"/>
    </xf>
    <xf numFmtId="2" fontId="7" fillId="2" borderId="39" xfId="3" applyNumberFormat="1" applyFont="1" applyFill="1" applyBorder="1" applyAlignment="1">
      <alignment horizontal="center" vertical="center"/>
    </xf>
    <xf numFmtId="2" fontId="7" fillId="2" borderId="40" xfId="3" applyNumberFormat="1" applyFont="1" applyFill="1" applyBorder="1" applyAlignment="1" applyProtection="1">
      <alignment vertical="center"/>
    </xf>
    <xf numFmtId="4" fontId="11" fillId="11" borderId="39" xfId="44" applyNumberFormat="1" applyFont="1" applyFill="1" applyBorder="1" applyAlignment="1">
      <alignment horizontal="right" vertical="center"/>
    </xf>
    <xf numFmtId="2" fontId="7" fillId="2" borderId="30" xfId="3" applyNumberFormat="1" applyFont="1" applyFill="1" applyBorder="1" applyAlignment="1" applyProtection="1">
      <alignment vertical="center"/>
    </xf>
    <xf numFmtId="4" fontId="11" fillId="12" borderId="41" xfId="4" applyNumberFormat="1" applyFont="1" applyFill="1" applyBorder="1" applyAlignment="1" applyProtection="1">
      <alignment horizontal="right" vertical="center"/>
    </xf>
    <xf numFmtId="2" fontId="5" fillId="2" borderId="32" xfId="3" applyNumberFormat="1" applyFont="1" applyFill="1" applyBorder="1" applyAlignment="1" applyProtection="1">
      <alignment horizontal="left" vertical="center" indent="2"/>
    </xf>
    <xf numFmtId="4" fontId="6" fillId="12" borderId="41" xfId="7" applyNumberFormat="1" applyFont="1" applyFill="1" applyBorder="1" applyAlignment="1" applyProtection="1">
      <alignment horizontal="right" vertical="center"/>
    </xf>
    <xf numFmtId="0" fontId="5" fillId="2" borderId="32" xfId="8" applyFont="1" applyFill="1" applyBorder="1" applyAlignment="1">
      <alignment horizontal="left" vertical="center" indent="5"/>
    </xf>
    <xf numFmtId="4" fontId="6" fillId="2" borderId="41" xfId="7" applyNumberFormat="1" applyFont="1" applyFill="1" applyBorder="1" applyAlignment="1" applyProtection="1">
      <alignment horizontal="left" vertical="top" wrapText="1"/>
    </xf>
    <xf numFmtId="4" fontId="6" fillId="2" borderId="41" xfId="4" applyNumberFormat="1" applyFont="1" applyFill="1" applyBorder="1" applyAlignment="1" applyProtection="1">
      <alignment horizontal="left" vertical="center"/>
    </xf>
    <xf numFmtId="0" fontId="5" fillId="2" borderId="32" xfId="8" applyFont="1" applyFill="1" applyBorder="1" applyAlignment="1">
      <alignment horizontal="left" vertical="center" wrapText="1" indent="5"/>
    </xf>
    <xf numFmtId="0" fontId="5" fillId="4" borderId="32" xfId="9" applyFont="1" applyFill="1" applyBorder="1" applyAlignment="1">
      <alignment horizontal="left" vertical="center" indent="2"/>
    </xf>
    <xf numFmtId="4" fontId="6" fillId="2" borderId="41" xfId="7" applyNumberFormat="1" applyFont="1" applyFill="1" applyBorder="1" applyAlignment="1" applyProtection="1">
      <alignment horizontal="left" vertical="center"/>
    </xf>
    <xf numFmtId="2" fontId="7" fillId="4" borderId="32" xfId="3" applyNumberFormat="1" applyFont="1" applyFill="1" applyBorder="1" applyAlignment="1" applyProtection="1">
      <alignment vertical="center"/>
    </xf>
    <xf numFmtId="165" fontId="6" fillId="2" borderId="41" xfId="7" applyNumberFormat="1" applyFont="1" applyFill="1" applyBorder="1" applyAlignment="1" applyProtection="1">
      <alignment horizontal="left" vertical="center"/>
    </xf>
    <xf numFmtId="0" fontId="5" fillId="4" borderId="32" xfId="9" applyFont="1" applyFill="1" applyBorder="1" applyAlignment="1">
      <alignment horizontal="left" vertical="center" wrapText="1" indent="2"/>
    </xf>
    <xf numFmtId="2" fontId="7" fillId="2" borderId="32" xfId="3" quotePrefix="1" applyNumberFormat="1" applyFont="1" applyFill="1" applyBorder="1" applyAlignment="1" applyProtection="1">
      <alignment horizontal="left" vertical="center"/>
    </xf>
    <xf numFmtId="2" fontId="6" fillId="2" borderId="32" xfId="3" applyNumberFormat="1" applyFont="1" applyFill="1" applyBorder="1" applyAlignment="1" applyProtection="1">
      <alignment horizontal="left" vertical="center" indent="2"/>
    </xf>
    <xf numFmtId="2" fontId="7" fillId="2" borderId="32" xfId="3" applyNumberFormat="1" applyFont="1" applyFill="1" applyBorder="1" applyAlignment="1" applyProtection="1">
      <alignment vertical="center"/>
    </xf>
    <xf numFmtId="4" fontId="6" fillId="12" borderId="41" xfId="4" applyNumberFormat="1" applyFont="1" applyFill="1" applyBorder="1" applyAlignment="1" applyProtection="1">
      <alignment horizontal="right" vertical="center"/>
    </xf>
    <xf numFmtId="2" fontId="5" fillId="4" borderId="32" xfId="3" applyNumberFormat="1" applyFont="1" applyFill="1" applyBorder="1" applyAlignment="1" applyProtection="1">
      <alignment horizontal="left" vertical="center" indent="2"/>
    </xf>
    <xf numFmtId="2" fontId="5" fillId="2" borderId="32" xfId="3" applyNumberFormat="1" applyFont="1" applyFill="1" applyBorder="1" applyAlignment="1" applyProtection="1">
      <alignment horizontal="left" vertical="center" wrapText="1" indent="2"/>
    </xf>
    <xf numFmtId="2" fontId="7" fillId="2" borderId="32" xfId="3" applyNumberFormat="1" applyFont="1" applyFill="1" applyBorder="1" applyAlignment="1">
      <alignment vertical="center"/>
    </xf>
    <xf numFmtId="0" fontId="6" fillId="12" borderId="41" xfId="7" applyNumberFormat="1" applyFont="1" applyFill="1" applyBorder="1" applyAlignment="1" applyProtection="1">
      <alignment horizontal="right" vertical="center"/>
    </xf>
    <xf numFmtId="2" fontId="7" fillId="4" borderId="34" xfId="3" applyNumberFormat="1" applyFont="1" applyFill="1" applyBorder="1" applyAlignment="1" applyProtection="1">
      <alignment horizontal="left" vertical="center" indent="2"/>
    </xf>
    <xf numFmtId="0" fontId="6" fillId="4" borderId="36" xfId="7" applyNumberFormat="1" applyFont="1" applyFill="1" applyBorder="1" applyAlignment="1" applyProtection="1">
      <alignment horizontal="right" vertical="center"/>
    </xf>
    <xf numFmtId="0" fontId="0" fillId="0" borderId="0" xfId="0" applyFont="1"/>
    <xf numFmtId="2" fontId="7" fillId="2" borderId="30" xfId="3" quotePrefix="1" applyNumberFormat="1" applyFont="1" applyFill="1" applyBorder="1" applyAlignment="1">
      <alignment horizontal="left" vertical="center"/>
    </xf>
    <xf numFmtId="4" fontId="6" fillId="12" borderId="45" xfId="5" applyNumberFormat="1" applyFont="1" applyFill="1" applyBorder="1" applyAlignment="1">
      <alignment horizontal="right" vertical="center"/>
    </xf>
    <xf numFmtId="4" fontId="6" fillId="12" borderId="41" xfId="3" applyNumberFormat="1" applyFont="1" applyFill="1" applyBorder="1" applyAlignment="1">
      <alignment horizontal="right" vertical="center"/>
    </xf>
    <xf numFmtId="0" fontId="5" fillId="2" borderId="32" xfId="3" applyFont="1" applyFill="1" applyBorder="1" applyAlignment="1">
      <alignment vertical="center"/>
    </xf>
    <xf numFmtId="4" fontId="6" fillId="12" borderId="44" xfId="3" applyNumberFormat="1" applyFont="1" applyFill="1" applyBorder="1" applyAlignment="1" applyProtection="1">
      <alignment horizontal="right" vertical="center"/>
    </xf>
    <xf numFmtId="0" fontId="5" fillId="4" borderId="32" xfId="3" applyFont="1" applyFill="1" applyBorder="1" applyAlignment="1">
      <alignment vertical="center"/>
    </xf>
    <xf numFmtId="2" fontId="7" fillId="2" borderId="32" xfId="3" applyNumberFormat="1" applyFont="1" applyFill="1" applyBorder="1" applyAlignment="1" applyProtection="1">
      <alignment horizontal="left" vertical="center"/>
    </xf>
    <xf numFmtId="4" fontId="38" fillId="12" borderId="44" xfId="3" applyNumberFormat="1" applyFont="1" applyFill="1" applyBorder="1" applyAlignment="1" applyProtection="1">
      <alignment horizontal="right" vertical="center"/>
    </xf>
    <xf numFmtId="4" fontId="38" fillId="12" borderId="41" xfId="3" applyNumberFormat="1" applyFont="1" applyFill="1" applyBorder="1" applyAlignment="1">
      <alignment horizontal="right" vertical="center"/>
    </xf>
    <xf numFmtId="2" fontId="7" fillId="4" borderId="32" xfId="3" applyNumberFormat="1" applyFont="1" applyFill="1" applyBorder="1" applyAlignment="1" applyProtection="1">
      <alignment horizontal="left" vertical="center"/>
    </xf>
    <xf numFmtId="2" fontId="7" fillId="4" borderId="46" xfId="3" applyNumberFormat="1" applyFont="1" applyFill="1" applyBorder="1" applyAlignment="1" applyProtection="1">
      <alignment horizontal="left" vertical="center"/>
    </xf>
    <xf numFmtId="4" fontId="38" fillId="12" borderId="42" xfId="3" applyNumberFormat="1" applyFont="1" applyFill="1" applyBorder="1" applyAlignment="1">
      <alignment horizontal="right" vertical="center"/>
    </xf>
    <xf numFmtId="0" fontId="11" fillId="4" borderId="34" xfId="0" applyFont="1" applyFill="1" applyBorder="1"/>
    <xf numFmtId="0" fontId="4" fillId="12" borderId="36" xfId="10" applyNumberFormat="1" applyFont="1" applyFill="1" applyBorder="1" applyAlignment="1" applyProtection="1"/>
    <xf numFmtId="0" fontId="4" fillId="0" borderId="0" xfId="10" applyNumberFormat="1" applyFont="1" applyFill="1" applyBorder="1" applyAlignment="1" applyProtection="1"/>
    <xf numFmtId="2" fontId="11" fillId="4" borderId="47" xfId="3" applyNumberFormat="1" applyFont="1" applyFill="1" applyBorder="1" applyAlignment="1" applyProtection="1">
      <alignment horizontal="left" vertical="center"/>
    </xf>
    <xf numFmtId="165" fontId="6" fillId="2" borderId="41" xfId="7" applyNumberFormat="1" applyFont="1" applyFill="1" applyBorder="1" applyAlignment="1" applyProtection="1">
      <alignment horizontal="left" vertical="center" wrapText="1"/>
    </xf>
    <xf numFmtId="2" fontId="6" fillId="4" borderId="48" xfId="3" applyNumberFormat="1" applyFont="1" applyFill="1" applyBorder="1" applyAlignment="1" applyProtection="1">
      <alignment horizontal="left" vertical="center" wrapText="1"/>
    </xf>
    <xf numFmtId="2" fontId="7" fillId="13" borderId="15" xfId="3" applyNumberFormat="1" applyFont="1" applyFill="1" applyBorder="1" applyAlignment="1">
      <alignment horizontal="center" vertical="center"/>
    </xf>
    <xf numFmtId="3" fontId="11" fillId="2" borderId="2" xfId="4" applyNumberFormat="1" applyFont="1" applyFill="1" applyBorder="1" applyAlignment="1" applyProtection="1">
      <alignment horizontal="right" vertical="center"/>
    </xf>
    <xf numFmtId="3" fontId="6" fillId="2" borderId="15" xfId="7" applyNumberFormat="1" applyFont="1" applyFill="1" applyBorder="1" applyAlignment="1" applyProtection="1">
      <alignment horizontal="right" vertical="center"/>
    </xf>
    <xf numFmtId="3" fontId="11" fillId="2" borderId="15" xfId="4" applyNumberFormat="1" applyFont="1" applyFill="1" applyBorder="1" applyAlignment="1" applyProtection="1">
      <alignment horizontal="right" vertical="center"/>
    </xf>
    <xf numFmtId="3" fontId="6" fillId="2" borderId="15" xfId="4" applyNumberFormat="1" applyFont="1" applyFill="1" applyBorder="1" applyAlignment="1" applyProtection="1">
      <alignment horizontal="right" vertical="center"/>
    </xf>
    <xf numFmtId="3" fontId="15" fillId="3" borderId="15" xfId="5" applyNumberFormat="1" applyFont="1" applyBorder="1" applyAlignment="1">
      <alignment horizontal="right" vertical="center"/>
    </xf>
    <xf numFmtId="0" fontId="6" fillId="4" borderId="15" xfId="7" applyNumberFormat="1" applyFont="1" applyFill="1" applyBorder="1" applyAlignment="1" applyProtection="1">
      <alignment horizontal="right" vertical="center"/>
    </xf>
    <xf numFmtId="4" fontId="11" fillId="2" borderId="15" xfId="3" applyNumberFormat="1" applyFont="1" applyFill="1" applyBorder="1" applyAlignment="1">
      <alignment horizontal="right" vertical="center"/>
    </xf>
    <xf numFmtId="2" fontId="7" fillId="2" borderId="5" xfId="39" applyNumberFormat="1" applyFont="1" applyFill="1" applyBorder="1" applyAlignment="1" applyProtection="1">
      <alignment horizontal="center" vertical="center"/>
    </xf>
    <xf numFmtId="2" fontId="7" fillId="2" borderId="57" xfId="39" applyNumberFormat="1" applyFont="1" applyFill="1" applyBorder="1" applyAlignment="1" applyProtection="1">
      <alignment horizontal="center" vertical="center"/>
    </xf>
    <xf numFmtId="4" fontId="0" fillId="0" borderId="53" xfId="39" applyFont="1" applyBorder="1" applyAlignment="1">
      <alignment horizontal="left" vertical="center" wrapText="1"/>
    </xf>
    <xf numFmtId="4" fontId="0" fillId="0" borderId="49" xfId="39" applyFont="1" applyBorder="1" applyAlignment="1">
      <alignment horizontal="left" vertical="center" wrapText="1"/>
    </xf>
    <xf numFmtId="4" fontId="0" fillId="0" borderId="54" xfId="39" applyFont="1" applyBorder="1" applyAlignment="1">
      <alignment horizontal="left" vertical="center" wrapText="1"/>
    </xf>
    <xf numFmtId="4" fontId="0" fillId="0" borderId="13" xfId="39" applyFont="1" applyBorder="1" applyAlignment="1">
      <alignment horizontal="left" vertical="center" wrapText="1"/>
    </xf>
    <xf numFmtId="4" fontId="0" fillId="0" borderId="0" xfId="39" applyFont="1" applyBorder="1" applyAlignment="1">
      <alignment horizontal="left" vertical="center" wrapText="1"/>
    </xf>
    <xf numFmtId="4" fontId="0" fillId="0" borderId="55" xfId="39" applyFont="1" applyBorder="1" applyAlignment="1">
      <alignment horizontal="left" vertical="center" wrapText="1"/>
    </xf>
    <xf numFmtId="4" fontId="0" fillId="0" borderId="40" xfId="39" applyFont="1" applyBorder="1" applyAlignment="1">
      <alignment horizontal="left" vertical="center" wrapText="1"/>
    </xf>
    <xf numFmtId="4" fontId="0" fillId="0" borderId="26" xfId="39" applyFont="1" applyBorder="1" applyAlignment="1">
      <alignment horizontal="left" vertical="center" wrapText="1"/>
    </xf>
    <xf numFmtId="4" fontId="0" fillId="0" borderId="56" xfId="39" applyFont="1" applyBorder="1" applyAlignment="1">
      <alignment horizontal="left" vertical="center" wrapText="1"/>
    </xf>
    <xf numFmtId="4" fontId="35" fillId="10" borderId="50" xfId="39" applyFont="1" applyFill="1"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26" fillId="0" borderId="0" xfId="3" applyFont="1" applyBorder="1" applyAlignment="1">
      <alignment horizontal="left" vertical="top" wrapText="1"/>
    </xf>
    <xf numFmtId="0" fontId="2" fillId="0" borderId="0" xfId="1" applyFont="1" applyAlignment="1">
      <alignment horizontal="left" vertical="center"/>
    </xf>
    <xf numFmtId="2" fontId="7" fillId="2" borderId="5" xfId="3" applyNumberFormat="1" applyFont="1" applyFill="1" applyBorder="1" applyAlignment="1" applyProtection="1">
      <alignment horizontal="center" vertical="center"/>
    </xf>
    <xf numFmtId="2" fontId="7" fillId="2" borderId="6" xfId="3" applyNumberFormat="1" applyFont="1" applyFill="1" applyBorder="1" applyAlignment="1" applyProtection="1">
      <alignment horizontal="center" vertical="center"/>
    </xf>
    <xf numFmtId="2" fontId="7" fillId="2" borderId="7" xfId="3" applyNumberFormat="1" applyFont="1" applyFill="1" applyBorder="1" applyAlignment="1" applyProtection="1">
      <alignment horizontal="center" vertical="center"/>
    </xf>
    <xf numFmtId="4" fontId="24" fillId="2" borderId="30" xfId="3" applyNumberFormat="1" applyFont="1" applyFill="1" applyBorder="1" applyAlignment="1">
      <alignment horizontal="right" vertical="center"/>
    </xf>
    <xf numFmtId="0" fontId="0" fillId="0" borderId="31" xfId="0" applyBorder="1" applyAlignment="1">
      <alignment horizontal="right" vertical="center"/>
    </xf>
    <xf numFmtId="4" fontId="24" fillId="2" borderId="32" xfId="3" applyNumberFormat="1" applyFont="1" applyFill="1" applyBorder="1" applyAlignment="1">
      <alignment horizontal="right" vertical="center"/>
    </xf>
    <xf numFmtId="4" fontId="24" fillId="2" borderId="33" xfId="3" applyNumberFormat="1" applyFont="1" applyFill="1" applyBorder="1" applyAlignment="1">
      <alignment horizontal="right" vertical="center"/>
    </xf>
    <xf numFmtId="4" fontId="24" fillId="2" borderId="32" xfId="3" applyNumberFormat="1" applyFont="1" applyFill="1" applyBorder="1" applyAlignment="1">
      <alignment horizontal="right" vertical="center" wrapText="1"/>
    </xf>
    <xf numFmtId="0" fontId="0" fillId="0" borderId="33" xfId="0" applyBorder="1" applyAlignment="1">
      <alignment horizontal="right" vertical="center" wrapText="1"/>
    </xf>
    <xf numFmtId="4" fontId="24" fillId="2" borderId="34" xfId="3" applyNumberFormat="1" applyFont="1" applyFill="1" applyBorder="1" applyAlignment="1">
      <alignment horizontal="right" vertical="center"/>
    </xf>
    <xf numFmtId="4" fontId="24" fillId="2" borderId="35" xfId="3" applyNumberFormat="1" applyFont="1" applyFill="1" applyBorder="1" applyAlignment="1">
      <alignment horizontal="right" vertical="center"/>
    </xf>
    <xf numFmtId="4" fontId="6" fillId="2" borderId="42" xfId="7" applyNumberFormat="1" applyFont="1" applyFill="1" applyBorder="1" applyAlignment="1" applyProtection="1">
      <alignment horizontal="left" vertical="center" wrapText="1"/>
    </xf>
    <xf numFmtId="4" fontId="6" fillId="2" borderId="43" xfId="7" applyNumberFormat="1" applyFont="1" applyFill="1" applyBorder="1" applyAlignment="1" applyProtection="1">
      <alignment horizontal="left" vertical="center"/>
    </xf>
    <xf numFmtId="4" fontId="6" fillId="2" borderId="44" xfId="7" applyNumberFormat="1" applyFont="1" applyFill="1" applyBorder="1" applyAlignment="1" applyProtection="1">
      <alignment horizontal="left" vertical="center"/>
    </xf>
  </cellXfs>
  <cellStyles count="45">
    <cellStyle name="2x indented GHG Textfiels" xfId="9"/>
    <cellStyle name="5x indented GHG Textfiels" xfId="8"/>
    <cellStyle name="5x indented GHG Textfiels 2" xfId="11"/>
    <cellStyle name="AggblueBoldCels" xfId="12"/>
    <cellStyle name="AggblueCels" xfId="13"/>
    <cellStyle name="AggblueCels_1x" xfId="7"/>
    <cellStyle name="AggblueCels_bold_T2x" xfId="4"/>
    <cellStyle name="AggBoldCells" xfId="14"/>
    <cellStyle name="AggCels" xfId="15"/>
    <cellStyle name="AggGreen" xfId="16"/>
    <cellStyle name="AggGreen12" xfId="17"/>
    <cellStyle name="AggOrange" xfId="18"/>
    <cellStyle name="AggOrange9" xfId="19"/>
    <cellStyle name="AggOrangeLB_2x" xfId="20"/>
    <cellStyle name="AggOrangeLBorder" xfId="21"/>
    <cellStyle name="AggOrangeRBorder" xfId="22"/>
    <cellStyle name="Bold GHG Numbers (0.00)" xfId="41"/>
    <cellStyle name="Constants" xfId="2"/>
    <cellStyle name="CustomCellsOrange" xfId="23"/>
    <cellStyle name="CustomizationCells" xfId="24"/>
    <cellStyle name="CustomizationGreenCells" xfId="25"/>
    <cellStyle name="DocBox_EmptyRow" xfId="26"/>
    <cellStyle name="Empty_B_border" xfId="10"/>
    <cellStyle name="Empty_L_border" xfId="6"/>
    <cellStyle name="Headline" xfId="1"/>
    <cellStyle name="InputCells" xfId="27"/>
    <cellStyle name="InputCells12" xfId="28"/>
    <cellStyle name="IntCells" xfId="29"/>
    <cellStyle name="KP_thin_border_dark_grey" xfId="30"/>
    <cellStyle name="Normal" xfId="0" builtinId="0"/>
    <cellStyle name="Normal 2" xfId="31"/>
    <cellStyle name="Normal 3" xfId="40"/>
    <cellStyle name="Normal GHG Numbers (0.00)" xfId="32"/>
    <cellStyle name="Normal GHG Textfiels Bold" xfId="33"/>
    <cellStyle name="Normal GHG whole table" xfId="34"/>
    <cellStyle name="Normal GHG-Shade" xfId="5"/>
    <cellStyle name="Normal GHG-Shade 2" xfId="35"/>
    <cellStyle name="Normál_Munka1" xfId="36"/>
    <cellStyle name="Pattern" xfId="42"/>
    <cellStyle name="Shade" xfId="37"/>
    <cellStyle name="Standard 2" xfId="39"/>
    <cellStyle name="Standard 3" xfId="43"/>
    <cellStyle name="TableStyleLight1" xfId="44"/>
    <cellStyle name="Гиперссылка" xfId="38"/>
    <cellStyle name="Обычный_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NFCCC\CRFReporter2\Template\FromCustomer\LULUCF%20module%20-%20v%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gram%20Files\UNFCCC\CRF%20Reporter\CRFReport-templateK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Ivo\AppData\Local\Temp\Temp3_Revised_Guidelines_documents.zip\Revised_Guidelines_documents\CRF%20Reporter%20ne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fernandez\Downloads\set_3_cross-sectoral_final_16nov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NIR-1"/>
      <sheetName val="NIR-2"/>
      <sheetName val="NIR-3"/>
      <sheetName val="5(KP)"/>
      <sheetName val="5(KP-I)A.1.1"/>
      <sheetName val="5(KP-I)A.1.2"/>
      <sheetName val="5(KP-I)A.1.3"/>
      <sheetName val="5(KP-I)A.2."/>
      <sheetName val="5(KP-I)A.2.1"/>
      <sheetName val="5(KP-I)B.1"/>
      <sheetName val="5(KP-I)B.2"/>
      <sheetName val="5(KP-I)B.3"/>
      <sheetName val="5(KP-I)B.4"/>
      <sheetName val="5(KP-II)1"/>
      <sheetName val="5(KP-II)2"/>
      <sheetName val="5(KP-II)3"/>
      <sheetName val="5(KP-II)4"/>
      <sheetName val="5(KP-II)5"/>
      <sheetName val="Accounting"/>
      <sheetName val="ReporterHelp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A(d)changed"/>
      <sheetName val="Table1.B.1"/>
      <sheetName val="Table1.B.2"/>
      <sheetName val="Table1.B_option 2"/>
      <sheetName val="Table1.C_new"/>
      <sheetName val="Table1.D"/>
      <sheetName val="Table2(I)s1"/>
      <sheetName val="Table2(I)s2"/>
      <sheetName val="Table2(I).A-Gs1"/>
      <sheetName val="Table2(I).A-Gs2"/>
      <sheetName val="Table2(II)s1"/>
      <sheetName val="Table2(II)s2"/>
      <sheetName val="Table2(II).C, E"/>
      <sheetName val="Table2(II)F-gases.new"/>
      <sheetName val="Table2(II).Fs1"/>
      <sheetName val="Table2(II).Fs2"/>
      <sheetName val="Table3"/>
      <sheetName val="Table3.A-D"/>
      <sheetName val="Table 3 new"/>
      <sheetName val="Table4s1"/>
      <sheetName val="Table4s2"/>
      <sheetName val="Table4.A"/>
      <sheetName val="Table4.B(a)"/>
      <sheetName val="Table4.B(b)"/>
      <sheetName val="Table4.C"/>
      <sheetName val="Table4.Ds1"/>
      <sheetName val="Table4.E"/>
      <sheetName val="Table4.F"/>
      <sheetName val="Table5"/>
      <sheetName val="new matrix"/>
      <sheetName val="Table5.A"/>
      <sheetName val="Table5.B"/>
      <sheetName val="Table5.C"/>
      <sheetName val="Table5.D"/>
      <sheetName val="Table5.E"/>
      <sheetName val="Table5.F"/>
      <sheetName val="new for 3.C"/>
      <sheetName val="Table5(I)"/>
      <sheetName val="Table5(II)"/>
      <sheetName val="Table5(III)"/>
      <sheetName val="Table5(IV)"/>
      <sheetName val="Table5(V)"/>
      <sheetName val="new HWP"/>
      <sheetName val="Table6"/>
      <sheetName val="Table6.A,C"/>
      <sheetName val="Sheet4"/>
      <sheetName val="Sheet3"/>
      <sheetName val="Table6.Bs1"/>
      <sheetName val="table6 new indirect"/>
      <sheetName val="Summary1.As1"/>
      <sheetName val="Summary1.As2"/>
      <sheetName val="Summary1.As3"/>
      <sheetName val="Summary1.B"/>
      <sheetName val="Summary2"/>
      <sheetName val="Summary3s1"/>
      <sheetName val="Summary3s2"/>
      <sheetName val="Table7"/>
      <sheetName val="Table8(a)s1"/>
      <sheetName val="Table8(a)s2"/>
      <sheetName val="Table8(a)s3"/>
      <sheetName val="Table8(a)s4"/>
      <sheetName val="Table8(b)"/>
      <sheetName val="Table9(a)"/>
      <sheetName val="Table9(b)"/>
      <sheetName val="Table10s1"/>
      <sheetName val="Table10s2"/>
      <sheetName val="Table10s3"/>
      <sheetName val="Table10s4"/>
      <sheetName val="Table10s5"/>
      <sheetName val="ReporterHelp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1.As1"/>
      <sheetName val="Summary1.As2"/>
      <sheetName val="Summary1.As3"/>
      <sheetName val="Summary2"/>
      <sheetName val="Summary3s1"/>
      <sheetName val="Summary3s2"/>
      <sheetName val="Table 6"/>
      <sheetName val="Table7"/>
      <sheetName val="Table8s1"/>
      <sheetName val="Table8s2"/>
      <sheetName val="Table8s3"/>
      <sheetName val="Table8s4"/>
      <sheetName val="Table9"/>
      <sheetName val="Table 10s1"/>
      <sheetName val="Table10s2"/>
      <sheetName val="Table10s3"/>
      <sheetName val="Table10s4"/>
      <sheetName val="Table10s5"/>
      <sheetName val="Table10s6"/>
    </sheetNames>
    <sheetDataSet>
      <sheetData sheetId="0" refreshError="1"/>
      <sheetData sheetId="1" refreshError="1"/>
      <sheetData sheetId="2" refreshError="1"/>
      <sheetData sheetId="3"/>
      <sheetData sheetId="4" refreshError="1"/>
      <sheetData sheetId="5" refreshError="1"/>
      <sheetData sheetId="6" refreshError="1"/>
      <sheetData sheetId="7"/>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showGridLines="0" tabSelected="1" zoomScale="95" zoomScaleNormal="95" zoomScaleSheetLayoutView="100" workbookViewId="0">
      <selection activeCell="D54" sqref="D54"/>
    </sheetView>
  </sheetViews>
  <sheetFormatPr defaultColWidth="8" defaultRowHeight="12.75" x14ac:dyDescent="0.2"/>
  <cols>
    <col min="1" max="1" width="45.7109375" customWidth="1"/>
    <col min="2" max="2" width="11.7109375" customWidth="1"/>
    <col min="3" max="3" width="11" customWidth="1"/>
    <col min="4" max="4" width="10.85546875" customWidth="1"/>
    <col min="5" max="5" width="12.7109375" customWidth="1"/>
    <col min="6" max="6" width="11.140625" customWidth="1"/>
    <col min="7" max="9" width="10.28515625" customWidth="1"/>
    <col min="10" max="10" width="11.28515625" customWidth="1"/>
    <col min="11" max="11" width="1.85546875" customWidth="1"/>
    <col min="12" max="12" width="10.85546875" bestFit="1" customWidth="1"/>
    <col min="13" max="13" width="11" bestFit="1" customWidth="1"/>
    <col min="14" max="14" width="6.7109375" customWidth="1"/>
  </cols>
  <sheetData>
    <row r="1" spans="1:14" ht="17.25" x14ac:dyDescent="0.2">
      <c r="A1" s="174" t="s">
        <v>0</v>
      </c>
      <c r="B1" s="174"/>
      <c r="C1" s="174"/>
      <c r="D1" s="174"/>
      <c r="E1" s="174"/>
      <c r="I1" s="72" t="s">
        <v>1</v>
      </c>
      <c r="J1" s="79" t="s">
        <v>83</v>
      </c>
    </row>
    <row r="2" spans="1:14" ht="15.75" x14ac:dyDescent="0.2">
      <c r="A2" s="1" t="s">
        <v>2</v>
      </c>
      <c r="I2" s="72" t="s">
        <v>3</v>
      </c>
      <c r="J2" s="80" t="s">
        <v>85</v>
      </c>
    </row>
    <row r="3" spans="1:14" x14ac:dyDescent="0.2">
      <c r="I3" s="72" t="s">
        <v>4</v>
      </c>
      <c r="J3" s="79" t="s">
        <v>84</v>
      </c>
    </row>
    <row r="4" spans="1:14" ht="13.5" thickBot="1" x14ac:dyDescent="0.25">
      <c r="J4" s="2"/>
    </row>
    <row r="5" spans="1:14" ht="48" x14ac:dyDescent="0.2">
      <c r="A5" s="3" t="s">
        <v>5</v>
      </c>
      <c r="B5" s="4" t="s">
        <v>6</v>
      </c>
      <c r="C5" s="4" t="s">
        <v>7</v>
      </c>
      <c r="D5" s="4" t="s">
        <v>8</v>
      </c>
      <c r="E5" s="4" t="s">
        <v>9</v>
      </c>
      <c r="F5" s="4" t="s">
        <v>10</v>
      </c>
      <c r="G5" s="4" t="s">
        <v>11</v>
      </c>
      <c r="H5" s="5" t="s">
        <v>12</v>
      </c>
      <c r="I5" s="4" t="s">
        <v>13</v>
      </c>
      <c r="J5" s="6" t="s">
        <v>14</v>
      </c>
      <c r="L5" s="151" t="s">
        <v>104</v>
      </c>
      <c r="M5" s="151" t="s">
        <v>105</v>
      </c>
    </row>
    <row r="6" spans="1:14" ht="14.25" thickBot="1" x14ac:dyDescent="0.25">
      <c r="A6" s="7" t="s">
        <v>15</v>
      </c>
      <c r="B6" s="175" t="s">
        <v>16</v>
      </c>
      <c r="C6" s="176"/>
      <c r="D6" s="176"/>
      <c r="E6" s="176"/>
      <c r="F6" s="176"/>
      <c r="G6" s="176"/>
      <c r="H6" s="176"/>
      <c r="I6" s="176"/>
      <c r="J6" s="177"/>
      <c r="L6" s="159" t="s">
        <v>106</v>
      </c>
      <c r="M6" s="160"/>
    </row>
    <row r="7" spans="1:14" ht="15.75" thickTop="1" thickBot="1" x14ac:dyDescent="0.25">
      <c r="A7" s="8" t="s">
        <v>17</v>
      </c>
      <c r="B7" s="84">
        <f t="shared" ref="B7:G7" si="0">SUM(B8,B19,B28,B39,B48)</f>
        <v>40441.094847356559</v>
      </c>
      <c r="C7" s="84">
        <f t="shared" si="0"/>
        <v>10488.907603471347</v>
      </c>
      <c r="D7" s="84">
        <f t="shared" si="0"/>
        <v>3316.4629423796655</v>
      </c>
      <c r="E7" s="84">
        <f t="shared" si="0"/>
        <v>1750.3061945742563</v>
      </c>
      <c r="F7" s="84">
        <f t="shared" si="0"/>
        <v>1.5163714555840001E-2</v>
      </c>
      <c r="G7" s="84">
        <f t="shared" si="0"/>
        <v>55.749815821223997</v>
      </c>
      <c r="H7" s="84" t="s">
        <v>82</v>
      </c>
      <c r="I7" s="84" t="s">
        <v>82</v>
      </c>
      <c r="J7" s="93">
        <f t="shared" ref="J7:J53" si="1">SUM(B7:I7)</f>
        <v>56052.536567317606</v>
      </c>
      <c r="L7" s="14"/>
      <c r="M7" s="14"/>
    </row>
    <row r="8" spans="1:14" x14ac:dyDescent="0.2">
      <c r="A8" s="81" t="s">
        <v>18</v>
      </c>
      <c r="B8" s="94">
        <f>B9+B15+B18</f>
        <v>46292.705225776001</v>
      </c>
      <c r="C8" s="94">
        <f t="shared" ref="C8:D8" si="2">C9+C15+C18</f>
        <v>549.29579253989846</v>
      </c>
      <c r="D8" s="94">
        <f t="shared" si="2"/>
        <v>526.96437611526005</v>
      </c>
      <c r="E8" s="82"/>
      <c r="F8" s="82"/>
      <c r="G8" s="83"/>
      <c r="H8" s="83"/>
      <c r="I8" s="9"/>
      <c r="J8" s="95">
        <f>SUM(B8:I8)</f>
        <v>47368.965394431158</v>
      </c>
      <c r="K8" s="10"/>
      <c r="L8" s="152">
        <f t="shared" ref="L8:M8" si="3">L9+L15+L18</f>
        <v>24642.319772507301</v>
      </c>
      <c r="M8" s="152">
        <f t="shared" si="3"/>
        <v>22726.645621923868</v>
      </c>
      <c r="N8" s="10"/>
    </row>
    <row r="9" spans="1:14" x14ac:dyDescent="0.2">
      <c r="A9" s="11" t="s">
        <v>19</v>
      </c>
      <c r="B9" s="75">
        <v>44923.008484502338</v>
      </c>
      <c r="C9" s="75">
        <v>337.22340951688381</v>
      </c>
      <c r="D9" s="75">
        <v>524.52671441892448</v>
      </c>
      <c r="E9" s="13"/>
      <c r="F9" s="13"/>
      <c r="G9" s="13"/>
      <c r="H9" s="13"/>
      <c r="I9" s="14"/>
      <c r="J9" s="96">
        <f t="shared" si="1"/>
        <v>45784.758608438147</v>
      </c>
      <c r="K9" s="10"/>
      <c r="L9" s="153">
        <v>23617.663947172492</v>
      </c>
      <c r="M9" s="153">
        <v>22167.094661265659</v>
      </c>
      <c r="N9" s="10"/>
    </row>
    <row r="10" spans="1:14" x14ac:dyDescent="0.2">
      <c r="A10" s="16" t="s">
        <v>20</v>
      </c>
      <c r="B10" s="75">
        <v>17615.712837065723</v>
      </c>
      <c r="C10" s="75">
        <v>15.652407177673833</v>
      </c>
      <c r="D10" s="75">
        <v>113.0746177833669</v>
      </c>
      <c r="E10" s="13"/>
      <c r="F10" s="13"/>
      <c r="G10" s="13"/>
      <c r="H10" s="13"/>
      <c r="I10" s="14"/>
      <c r="J10" s="96">
        <f t="shared" si="1"/>
        <v>17744.439862026764</v>
      </c>
      <c r="K10" s="10"/>
      <c r="L10" s="153">
        <v>17252.628467876173</v>
      </c>
      <c r="M10" s="153">
        <v>491.81139415059192</v>
      </c>
      <c r="N10" s="10"/>
    </row>
    <row r="11" spans="1:14" x14ac:dyDescent="0.2">
      <c r="A11" s="16" t="s">
        <v>21</v>
      </c>
      <c r="B11" s="75">
        <v>7118.1134242925109</v>
      </c>
      <c r="C11" s="75">
        <v>46.664433524943043</v>
      </c>
      <c r="D11" s="75">
        <v>86.498558117310537</v>
      </c>
      <c r="E11" s="13"/>
      <c r="F11" s="13"/>
      <c r="G11" s="13"/>
      <c r="H11" s="13"/>
      <c r="I11" s="14"/>
      <c r="J11" s="96">
        <f t="shared" si="1"/>
        <v>7251.2764159347644</v>
      </c>
      <c r="K11" s="10"/>
      <c r="L11" s="153">
        <v>5084.2564792963212</v>
      </c>
      <c r="M11" s="153">
        <v>2167.0199366384436</v>
      </c>
      <c r="N11" s="10"/>
    </row>
    <row r="12" spans="1:14" x14ac:dyDescent="0.2">
      <c r="A12" s="16" t="s">
        <v>22</v>
      </c>
      <c r="B12" s="75">
        <v>16121.241024884759</v>
      </c>
      <c r="C12" s="75">
        <v>29.074088920123558</v>
      </c>
      <c r="D12" s="75">
        <v>152.71423262723096</v>
      </c>
      <c r="E12" s="13"/>
      <c r="F12" s="13"/>
      <c r="G12" s="13"/>
      <c r="H12" s="13"/>
      <c r="I12" s="14"/>
      <c r="J12" s="96">
        <f t="shared" si="1"/>
        <v>16303.029346432115</v>
      </c>
      <c r="K12" s="10"/>
      <c r="L12" s="153">
        <v>1280.779</v>
      </c>
      <c r="M12" s="153">
        <v>15022.250346432114</v>
      </c>
      <c r="N12" s="10"/>
    </row>
    <row r="13" spans="1:14" x14ac:dyDescent="0.2">
      <c r="A13" s="16" t="s">
        <v>23</v>
      </c>
      <c r="B13" s="75">
        <v>3996.452348176389</v>
      </c>
      <c r="C13" s="75">
        <v>245.81985560049304</v>
      </c>
      <c r="D13" s="75">
        <v>171.63737956976948</v>
      </c>
      <c r="E13" s="13"/>
      <c r="F13" s="13"/>
      <c r="G13" s="13"/>
      <c r="H13" s="13"/>
      <c r="I13" s="14"/>
      <c r="J13" s="96">
        <f t="shared" si="1"/>
        <v>4413.9095833466508</v>
      </c>
      <c r="K13" s="10"/>
      <c r="L13" s="153">
        <v>0</v>
      </c>
      <c r="M13" s="153">
        <v>4413.9095833466508</v>
      </c>
      <c r="N13" s="10"/>
    </row>
    <row r="14" spans="1:14" x14ac:dyDescent="0.2">
      <c r="A14" s="16" t="s">
        <v>24</v>
      </c>
      <c r="B14" s="75">
        <v>71.488850082957057</v>
      </c>
      <c r="C14" s="75">
        <v>1.2624293650306749E-2</v>
      </c>
      <c r="D14" s="75">
        <v>0.60192632124662582</v>
      </c>
      <c r="E14" s="13"/>
      <c r="F14" s="13"/>
      <c r="G14" s="13"/>
      <c r="H14" s="13"/>
      <c r="I14" s="14"/>
      <c r="J14" s="96">
        <f t="shared" si="1"/>
        <v>72.103400697853985</v>
      </c>
      <c r="K14" s="10"/>
      <c r="L14" s="153">
        <v>0</v>
      </c>
      <c r="M14" s="153">
        <v>72.103400697853985</v>
      </c>
      <c r="N14" s="10"/>
    </row>
    <row r="15" spans="1:14" x14ac:dyDescent="0.2">
      <c r="A15" s="11" t="s">
        <v>25</v>
      </c>
      <c r="B15" s="75">
        <v>1369.696741273666</v>
      </c>
      <c r="C15" s="75">
        <v>212.07238302301459</v>
      </c>
      <c r="D15" s="75">
        <v>2.4376616963355144</v>
      </c>
      <c r="E15" s="13"/>
      <c r="F15" s="13"/>
      <c r="G15" s="13"/>
      <c r="H15" s="13"/>
      <c r="I15" s="14"/>
      <c r="J15" s="96">
        <f t="shared" si="1"/>
        <v>1584.2067859930162</v>
      </c>
      <c r="K15" s="10"/>
      <c r="L15" s="153">
        <v>1024.6558253348071</v>
      </c>
      <c r="M15" s="153">
        <v>559.55096065820885</v>
      </c>
      <c r="N15" s="10"/>
    </row>
    <row r="16" spans="1:14" x14ac:dyDescent="0.2">
      <c r="A16" s="16" t="s">
        <v>26</v>
      </c>
      <c r="B16" s="75">
        <v>0</v>
      </c>
      <c r="C16" s="75">
        <v>8.8098299999999998</v>
      </c>
      <c r="D16" s="75">
        <v>0</v>
      </c>
      <c r="E16" s="13"/>
      <c r="F16" s="13"/>
      <c r="G16" s="13"/>
      <c r="H16" s="13"/>
      <c r="I16" s="14"/>
      <c r="J16" s="96">
        <f t="shared" si="1"/>
        <v>8.8098299999999998</v>
      </c>
      <c r="K16" s="10"/>
      <c r="L16" s="153">
        <v>5.6981473059724284</v>
      </c>
      <c r="M16" s="153">
        <v>3.1116826940275715</v>
      </c>
      <c r="N16" s="10"/>
    </row>
    <row r="17" spans="1:14" ht="24" x14ac:dyDescent="0.2">
      <c r="A17" s="17" t="s">
        <v>27</v>
      </c>
      <c r="B17" s="75">
        <v>1369.696741273666</v>
      </c>
      <c r="C17" s="75">
        <v>203.26255302301459</v>
      </c>
      <c r="D17" s="75">
        <v>2.4376616963355144</v>
      </c>
      <c r="E17" s="13"/>
      <c r="F17" s="13"/>
      <c r="G17" s="13"/>
      <c r="H17" s="13"/>
      <c r="I17" s="14"/>
      <c r="J17" s="96">
        <f t="shared" si="1"/>
        <v>1575.396955993016</v>
      </c>
      <c r="K17" s="10"/>
      <c r="L17" s="153">
        <v>1018.9576780288347</v>
      </c>
      <c r="M17" s="153">
        <v>556.43927796418131</v>
      </c>
      <c r="N17" s="10"/>
    </row>
    <row r="18" spans="1:14" ht="13.5" x14ac:dyDescent="0.2">
      <c r="A18" s="18" t="s">
        <v>28</v>
      </c>
      <c r="B18" s="75">
        <v>0</v>
      </c>
      <c r="C18" s="13"/>
      <c r="D18" s="13"/>
      <c r="E18" s="13"/>
      <c r="F18" s="13"/>
      <c r="G18" s="13"/>
      <c r="H18" s="13"/>
      <c r="I18" s="14"/>
      <c r="J18" s="96">
        <f t="shared" si="1"/>
        <v>0</v>
      </c>
      <c r="K18" s="10"/>
      <c r="L18" s="153">
        <v>0</v>
      </c>
      <c r="M18" s="153">
        <v>0</v>
      </c>
      <c r="N18" s="10"/>
    </row>
    <row r="19" spans="1:14" x14ac:dyDescent="0.2">
      <c r="A19" s="19" t="s">
        <v>29</v>
      </c>
      <c r="B19" s="85">
        <v>4019.5311634166042</v>
      </c>
      <c r="C19" s="85">
        <v>26.944408486558139</v>
      </c>
      <c r="D19" s="85">
        <v>93.54099073300091</v>
      </c>
      <c r="E19" s="85">
        <v>1750.3061945742563</v>
      </c>
      <c r="F19" s="85">
        <v>1.5163714555840001E-2</v>
      </c>
      <c r="G19" s="85">
        <v>55.749815821223997</v>
      </c>
      <c r="H19" s="85">
        <v>0</v>
      </c>
      <c r="I19" s="86">
        <v>0</v>
      </c>
      <c r="J19" s="87">
        <f t="shared" si="1"/>
        <v>5946.087736746199</v>
      </c>
      <c r="K19" s="10"/>
      <c r="L19" s="154">
        <v>3719.2042457075099</v>
      </c>
      <c r="M19" s="154">
        <v>2226.883491038689</v>
      </c>
      <c r="N19" s="10"/>
    </row>
    <row r="20" spans="1:14" x14ac:dyDescent="0.2">
      <c r="A20" s="18" t="s">
        <v>30</v>
      </c>
      <c r="B20" s="88">
        <v>3723.0375421239778</v>
      </c>
      <c r="C20" s="89"/>
      <c r="D20" s="89"/>
      <c r="E20" s="89"/>
      <c r="F20" s="89"/>
      <c r="G20" s="89"/>
      <c r="H20" s="89"/>
      <c r="I20" s="90"/>
      <c r="J20" s="91">
        <f t="shared" si="1"/>
        <v>3723.0375421239778</v>
      </c>
      <c r="K20" s="10"/>
      <c r="L20" s="153">
        <v>3619.9776312463964</v>
      </c>
      <c r="M20" s="153">
        <v>103.05991087758139</v>
      </c>
      <c r="N20" s="10"/>
    </row>
    <row r="21" spans="1:14" x14ac:dyDescent="0.2">
      <c r="A21" s="18" t="s">
        <v>31</v>
      </c>
      <c r="B21" s="88">
        <v>21.211300000278229</v>
      </c>
      <c r="C21" s="88">
        <v>10.006181099999999</v>
      </c>
      <c r="D21" s="88">
        <v>54.365487401799903</v>
      </c>
      <c r="E21" s="92" t="s">
        <v>82</v>
      </c>
      <c r="F21" s="92" t="s">
        <v>82</v>
      </c>
      <c r="G21" s="92" t="s">
        <v>82</v>
      </c>
      <c r="H21" s="92" t="s">
        <v>82</v>
      </c>
      <c r="I21" s="92" t="s">
        <v>82</v>
      </c>
      <c r="J21" s="91">
        <f t="shared" si="1"/>
        <v>85.582968502078131</v>
      </c>
      <c r="K21" s="10"/>
      <c r="L21" s="153">
        <v>2.3076955508705095</v>
      </c>
      <c r="M21" s="153">
        <v>83.275272951207626</v>
      </c>
      <c r="N21" s="10"/>
    </row>
    <row r="22" spans="1:14" x14ac:dyDescent="0.2">
      <c r="A22" s="18" t="s">
        <v>32</v>
      </c>
      <c r="B22" s="88">
        <v>94.963545426765407</v>
      </c>
      <c r="C22" s="88">
        <v>16.27976789304314</v>
      </c>
      <c r="D22" s="88" t="s">
        <v>82</v>
      </c>
      <c r="E22" s="92" t="s">
        <v>82</v>
      </c>
      <c r="F22" s="88" t="s">
        <v>82</v>
      </c>
      <c r="G22" s="88" t="s">
        <v>82</v>
      </c>
      <c r="H22" s="88" t="s">
        <v>82</v>
      </c>
      <c r="I22" s="88" t="s">
        <v>82</v>
      </c>
      <c r="J22" s="91">
        <f t="shared" si="1"/>
        <v>111.24331331980855</v>
      </c>
      <c r="K22" s="10"/>
      <c r="L22" s="153">
        <v>96.918918910242951</v>
      </c>
      <c r="M22" s="153">
        <v>14.324394409565599</v>
      </c>
      <c r="N22" s="10"/>
    </row>
    <row r="23" spans="1:14" x14ac:dyDescent="0.2">
      <c r="A23" s="21" t="s">
        <v>33</v>
      </c>
      <c r="B23" s="88">
        <f>180.318775865582-1.13912043350174</f>
        <v>179.17965543208027</v>
      </c>
      <c r="C23" s="92">
        <v>0.65845949351499999</v>
      </c>
      <c r="D23" s="92" t="s">
        <v>82</v>
      </c>
      <c r="E23" s="89"/>
      <c r="F23" s="89"/>
      <c r="G23" s="89"/>
      <c r="H23" s="89"/>
      <c r="I23" s="90"/>
      <c r="J23" s="91">
        <f t="shared" si="1"/>
        <v>179.83811492559528</v>
      </c>
      <c r="K23" s="10"/>
      <c r="L23" s="153">
        <v>0</v>
      </c>
      <c r="M23" s="153">
        <v>180.97723535909748</v>
      </c>
      <c r="N23" s="10"/>
    </row>
    <row r="24" spans="1:14" x14ac:dyDescent="0.2">
      <c r="A24" s="21" t="s">
        <v>34</v>
      </c>
      <c r="B24" s="89"/>
      <c r="C24" s="89"/>
      <c r="D24" s="89"/>
      <c r="E24" s="88" t="s">
        <v>82</v>
      </c>
      <c r="F24" s="88" t="s">
        <v>82</v>
      </c>
      <c r="G24" s="88" t="s">
        <v>82</v>
      </c>
      <c r="H24" s="88" t="s">
        <v>82</v>
      </c>
      <c r="I24" s="92" t="s">
        <v>82</v>
      </c>
      <c r="J24" s="91">
        <f t="shared" si="1"/>
        <v>0</v>
      </c>
      <c r="K24" s="10"/>
      <c r="L24" s="153" t="s">
        <v>82</v>
      </c>
      <c r="M24" s="153" t="s">
        <v>82</v>
      </c>
      <c r="N24" s="10"/>
    </row>
    <row r="25" spans="1:14" x14ac:dyDescent="0.2">
      <c r="A25" s="21" t="s">
        <v>35</v>
      </c>
      <c r="B25" s="89"/>
      <c r="C25" s="89"/>
      <c r="D25" s="89"/>
      <c r="E25" s="88">
        <v>1750.3061945742563</v>
      </c>
      <c r="F25" s="88">
        <v>1.5163714555840001E-2</v>
      </c>
      <c r="G25" s="88" t="s">
        <v>82</v>
      </c>
      <c r="H25" s="88" t="s">
        <v>82</v>
      </c>
      <c r="I25" s="92" t="s">
        <v>82</v>
      </c>
      <c r="J25" s="91">
        <f t="shared" si="1"/>
        <v>1750.3213582888122</v>
      </c>
      <c r="K25" s="10"/>
      <c r="L25" s="153" t="s">
        <v>82</v>
      </c>
      <c r="M25" s="153">
        <v>1750.3213582888122</v>
      </c>
      <c r="N25" s="10"/>
    </row>
    <row r="26" spans="1:14" x14ac:dyDescent="0.2">
      <c r="A26" s="21" t="s">
        <v>36</v>
      </c>
      <c r="B26" s="88">
        <v>0</v>
      </c>
      <c r="C26" s="88">
        <v>0</v>
      </c>
      <c r="D26" s="88">
        <v>39.175503331201</v>
      </c>
      <c r="E26" s="88">
        <v>0</v>
      </c>
      <c r="F26" s="88" t="s">
        <v>82</v>
      </c>
      <c r="G26" s="88">
        <v>55.749815821223997</v>
      </c>
      <c r="H26" s="88">
        <v>0</v>
      </c>
      <c r="I26" s="92" t="s">
        <v>82</v>
      </c>
      <c r="J26" s="91">
        <f t="shared" si="1"/>
        <v>94.925319152425004</v>
      </c>
      <c r="K26" s="10"/>
      <c r="L26" s="153" t="s">
        <v>82</v>
      </c>
      <c r="M26" s="153">
        <v>94.925319152425004</v>
      </c>
      <c r="N26" s="10"/>
    </row>
    <row r="27" spans="1:14" x14ac:dyDescent="0.2">
      <c r="A27" s="18" t="s">
        <v>37</v>
      </c>
      <c r="B27" s="88" t="s">
        <v>82</v>
      </c>
      <c r="C27" s="88" t="s">
        <v>82</v>
      </c>
      <c r="D27" s="88" t="s">
        <v>82</v>
      </c>
      <c r="E27" s="88" t="s">
        <v>82</v>
      </c>
      <c r="F27" s="88" t="s">
        <v>82</v>
      </c>
      <c r="G27" s="88">
        <v>0</v>
      </c>
      <c r="H27" s="88" t="s">
        <v>82</v>
      </c>
      <c r="I27" s="92" t="s">
        <v>82</v>
      </c>
      <c r="J27" s="91" t="s">
        <v>82</v>
      </c>
      <c r="K27" s="10"/>
      <c r="L27" s="153">
        <v>0</v>
      </c>
      <c r="M27" s="153">
        <v>0</v>
      </c>
      <c r="N27" s="10"/>
    </row>
    <row r="28" spans="1:14" x14ac:dyDescent="0.2">
      <c r="A28" s="22" t="s">
        <v>38</v>
      </c>
      <c r="B28" s="73">
        <f>SUM(B29:B38)</f>
        <v>57.18792522082191</v>
      </c>
      <c r="C28" s="73">
        <f>SUM(C29:C38)</f>
        <v>4252.119566511501</v>
      </c>
      <c r="D28" s="73">
        <f>SUM(D29:D38)</f>
        <v>2432.4722026300656</v>
      </c>
      <c r="E28" s="23"/>
      <c r="F28" s="23"/>
      <c r="G28" s="23"/>
      <c r="H28" s="23"/>
      <c r="I28" s="14"/>
      <c r="J28" s="74">
        <f t="shared" si="1"/>
        <v>6741.7796943623889</v>
      </c>
      <c r="K28" s="10"/>
      <c r="L28" s="154">
        <f>J28-M28</f>
        <v>0</v>
      </c>
      <c r="M28" s="154">
        <f>J28</f>
        <v>6741.7796943623889</v>
      </c>
      <c r="N28" s="10"/>
    </row>
    <row r="29" spans="1:14" x14ac:dyDescent="0.2">
      <c r="A29" s="11" t="s">
        <v>39</v>
      </c>
      <c r="B29" s="13"/>
      <c r="C29" s="75">
        <v>3489.8431473642281</v>
      </c>
      <c r="D29" s="24"/>
      <c r="E29" s="13"/>
      <c r="F29" s="13"/>
      <c r="G29" s="13"/>
      <c r="H29" s="13"/>
      <c r="I29" s="14"/>
      <c r="J29" s="76">
        <f t="shared" si="1"/>
        <v>3489.8431473642281</v>
      </c>
      <c r="K29" s="10"/>
      <c r="L29" s="155">
        <f t="shared" ref="L29:L36" si="4">J29-M29</f>
        <v>0</v>
      </c>
      <c r="M29" s="155">
        <f t="shared" ref="M29:M38" si="5">J29</f>
        <v>3489.8431473642281</v>
      </c>
      <c r="N29" s="10"/>
    </row>
    <row r="30" spans="1:14" x14ac:dyDescent="0.2">
      <c r="A30" s="11" t="s">
        <v>40</v>
      </c>
      <c r="B30" s="13"/>
      <c r="C30" s="75">
        <v>592.12923606251138</v>
      </c>
      <c r="D30" s="75">
        <v>190.70914288993922</v>
      </c>
      <c r="E30" s="13"/>
      <c r="F30" s="13"/>
      <c r="G30" s="13"/>
      <c r="H30" s="13"/>
      <c r="I30" s="14"/>
      <c r="J30" s="76">
        <f t="shared" si="1"/>
        <v>782.83837895245063</v>
      </c>
      <c r="K30" s="10"/>
      <c r="L30" s="155">
        <f t="shared" si="4"/>
        <v>0</v>
      </c>
      <c r="M30" s="155">
        <f t="shared" si="5"/>
        <v>782.83837895245063</v>
      </c>
      <c r="N30" s="10"/>
    </row>
    <row r="31" spans="1:14" x14ac:dyDescent="0.2">
      <c r="A31" s="11" t="s">
        <v>41</v>
      </c>
      <c r="B31" s="13"/>
      <c r="C31" s="75">
        <v>140.84218919083685</v>
      </c>
      <c r="D31" s="24"/>
      <c r="E31" s="13"/>
      <c r="F31" s="13"/>
      <c r="G31" s="13"/>
      <c r="H31" s="13"/>
      <c r="I31" s="14"/>
      <c r="J31" s="76">
        <f t="shared" si="1"/>
        <v>140.84218919083685</v>
      </c>
      <c r="K31" s="10"/>
      <c r="L31" s="155">
        <f t="shared" si="4"/>
        <v>0</v>
      </c>
      <c r="M31" s="155">
        <f t="shared" si="5"/>
        <v>140.84218919083685</v>
      </c>
      <c r="N31" s="10"/>
    </row>
    <row r="32" spans="1:14" ht="13.5" x14ac:dyDescent="0.2">
      <c r="A32" s="11" t="s">
        <v>42</v>
      </c>
      <c r="B32" s="25"/>
      <c r="C32" s="75" t="s">
        <v>82</v>
      </c>
      <c r="D32" s="75">
        <v>2225.13280370755</v>
      </c>
      <c r="E32" s="13"/>
      <c r="F32" s="13"/>
      <c r="G32" s="13"/>
      <c r="H32" s="13"/>
      <c r="I32" s="14"/>
      <c r="J32" s="76">
        <f t="shared" si="1"/>
        <v>2225.13280370755</v>
      </c>
      <c r="K32" s="10"/>
      <c r="L32" s="155">
        <f t="shared" si="4"/>
        <v>0</v>
      </c>
      <c r="M32" s="155">
        <f t="shared" si="5"/>
        <v>2225.13280370755</v>
      </c>
      <c r="N32" s="10"/>
    </row>
    <row r="33" spans="1:14" x14ac:dyDescent="0.2">
      <c r="A33" s="11" t="s">
        <v>43</v>
      </c>
      <c r="B33" s="13"/>
      <c r="C33" s="75" t="s">
        <v>82</v>
      </c>
      <c r="D33" s="75" t="s">
        <v>82</v>
      </c>
      <c r="E33" s="13"/>
      <c r="F33" s="13"/>
      <c r="G33" s="13"/>
      <c r="H33" s="13"/>
      <c r="I33" s="14"/>
      <c r="J33" s="76" t="s">
        <v>82</v>
      </c>
      <c r="K33" s="10"/>
      <c r="L33" s="155" t="s">
        <v>82</v>
      </c>
      <c r="M33" s="155" t="str">
        <f t="shared" si="5"/>
        <v>NO</v>
      </c>
      <c r="N33" s="10"/>
    </row>
    <row r="34" spans="1:14" x14ac:dyDescent="0.2">
      <c r="A34" s="11" t="s">
        <v>44</v>
      </c>
      <c r="B34" s="13"/>
      <c r="C34" s="75">
        <v>29.304993893924557</v>
      </c>
      <c r="D34" s="75">
        <v>16.630256032576355</v>
      </c>
      <c r="E34" s="13"/>
      <c r="F34" s="13"/>
      <c r="G34" s="13"/>
      <c r="H34" s="13"/>
      <c r="I34" s="14"/>
      <c r="J34" s="76">
        <f t="shared" si="1"/>
        <v>45.935249926500916</v>
      </c>
      <c r="K34" s="10"/>
      <c r="L34" s="155">
        <f t="shared" si="4"/>
        <v>0</v>
      </c>
      <c r="M34" s="155">
        <f t="shared" si="5"/>
        <v>45.935249926500916</v>
      </c>
      <c r="N34" s="10"/>
    </row>
    <row r="35" spans="1:14" x14ac:dyDescent="0.2">
      <c r="A35" s="11" t="s">
        <v>45</v>
      </c>
      <c r="B35" s="20">
        <v>6.4157741474446652</v>
      </c>
      <c r="C35" s="77"/>
      <c r="D35" s="77"/>
      <c r="E35" s="13"/>
      <c r="F35" s="13"/>
      <c r="G35" s="13"/>
      <c r="H35" s="13"/>
      <c r="I35" s="14"/>
      <c r="J35" s="76">
        <f t="shared" si="1"/>
        <v>6.4157741474446652</v>
      </c>
      <c r="K35" s="10"/>
      <c r="L35" s="155">
        <f t="shared" si="4"/>
        <v>0</v>
      </c>
      <c r="M35" s="155">
        <f t="shared" si="5"/>
        <v>6.4157741474446652</v>
      </c>
      <c r="N35" s="10"/>
    </row>
    <row r="36" spans="1:14" x14ac:dyDescent="0.2">
      <c r="A36" s="11" t="s">
        <v>46</v>
      </c>
      <c r="B36" s="20">
        <v>50.772151073377245</v>
      </c>
      <c r="C36" s="77"/>
      <c r="D36" s="77"/>
      <c r="E36" s="13"/>
      <c r="F36" s="13"/>
      <c r="G36" s="13"/>
      <c r="H36" s="13"/>
      <c r="I36" s="14"/>
      <c r="J36" s="76">
        <f t="shared" si="1"/>
        <v>50.772151073377245</v>
      </c>
      <c r="K36" s="10"/>
      <c r="L36" s="155">
        <f t="shared" si="4"/>
        <v>0</v>
      </c>
      <c r="M36" s="155">
        <f t="shared" si="5"/>
        <v>50.772151073377245</v>
      </c>
      <c r="N36" s="10"/>
    </row>
    <row r="37" spans="1:14" x14ac:dyDescent="0.2">
      <c r="A37" s="11" t="s">
        <v>47</v>
      </c>
      <c r="B37" s="20" t="s">
        <v>82</v>
      </c>
      <c r="C37" s="77"/>
      <c r="D37" s="77"/>
      <c r="E37" s="13"/>
      <c r="F37" s="13"/>
      <c r="G37" s="13"/>
      <c r="H37" s="13"/>
      <c r="I37" s="14"/>
      <c r="J37" s="76">
        <f t="shared" si="1"/>
        <v>0</v>
      </c>
      <c r="K37" s="10"/>
      <c r="L37" s="155" t="s">
        <v>82</v>
      </c>
      <c r="M37" s="155">
        <f t="shared" si="5"/>
        <v>0</v>
      </c>
      <c r="N37" s="10"/>
    </row>
    <row r="38" spans="1:14" x14ac:dyDescent="0.2">
      <c r="A38" s="26" t="s">
        <v>48</v>
      </c>
      <c r="B38" s="20" t="s">
        <v>82</v>
      </c>
      <c r="C38" s="20" t="s">
        <v>82</v>
      </c>
      <c r="D38" s="20" t="s">
        <v>82</v>
      </c>
      <c r="E38" s="13"/>
      <c r="F38" s="13"/>
      <c r="G38" s="13"/>
      <c r="H38" s="13"/>
      <c r="I38" s="14"/>
      <c r="J38" s="76">
        <f t="shared" si="1"/>
        <v>0</v>
      </c>
      <c r="K38" s="10"/>
      <c r="L38" s="155" t="s">
        <v>82</v>
      </c>
      <c r="M38" s="155">
        <f t="shared" si="5"/>
        <v>0</v>
      </c>
      <c r="N38" s="10"/>
    </row>
    <row r="39" spans="1:14" ht="14.25" x14ac:dyDescent="0.2">
      <c r="A39" s="27" t="s">
        <v>49</v>
      </c>
      <c r="B39" s="78">
        <f>SUM(B40:B46)</f>
        <v>-9954.3512221687779</v>
      </c>
      <c r="C39" s="78">
        <f t="shared" ref="C39:D39" si="6">SUM(C40:C46)</f>
        <v>3.5544776188062119</v>
      </c>
      <c r="D39" s="78">
        <f t="shared" si="6"/>
        <v>1.1647845196395377</v>
      </c>
      <c r="E39" s="23"/>
      <c r="F39" s="23"/>
      <c r="G39" s="23"/>
      <c r="H39" s="23"/>
      <c r="I39" s="14"/>
      <c r="J39" s="74">
        <f t="shared" si="1"/>
        <v>-9949.6319600303323</v>
      </c>
      <c r="K39" s="10"/>
      <c r="L39" s="156"/>
      <c r="M39" s="156"/>
      <c r="N39" s="10"/>
    </row>
    <row r="40" spans="1:14" x14ac:dyDescent="0.2">
      <c r="A40" s="26" t="s">
        <v>50</v>
      </c>
      <c r="B40" s="20">
        <v>-12446.735184433441</v>
      </c>
      <c r="C40" s="20">
        <v>2.9599709206590115</v>
      </c>
      <c r="D40" s="20">
        <v>0.12034306777810902</v>
      </c>
      <c r="E40" s="23"/>
      <c r="F40" s="23"/>
      <c r="G40" s="23"/>
      <c r="H40" s="23"/>
      <c r="I40" s="14"/>
      <c r="J40" s="76">
        <f t="shared" si="1"/>
        <v>-12443.654870445003</v>
      </c>
      <c r="K40" s="10"/>
      <c r="L40" s="156"/>
      <c r="M40" s="156"/>
      <c r="N40" s="10"/>
    </row>
    <row r="41" spans="1:14" x14ac:dyDescent="0.2">
      <c r="A41" s="26" t="s">
        <v>51</v>
      </c>
      <c r="B41" s="20">
        <v>581.45100146619916</v>
      </c>
      <c r="C41" s="20">
        <v>0.32338449231937</v>
      </c>
      <c r="D41" s="20">
        <v>0.17066796629320083</v>
      </c>
      <c r="E41" s="23"/>
      <c r="F41" s="23"/>
      <c r="G41" s="23"/>
      <c r="H41" s="23"/>
      <c r="I41" s="14"/>
      <c r="J41" s="76">
        <f t="shared" si="1"/>
        <v>581.94505392481176</v>
      </c>
      <c r="K41" s="10"/>
      <c r="L41" s="156"/>
      <c r="M41" s="156"/>
      <c r="N41" s="10"/>
    </row>
    <row r="42" spans="1:14" x14ac:dyDescent="0.2">
      <c r="A42" s="26" t="s">
        <v>52</v>
      </c>
      <c r="B42" s="20">
        <v>112.88825480459815</v>
      </c>
      <c r="C42" s="20">
        <v>0.14779678531728896</v>
      </c>
      <c r="D42" s="20">
        <v>9.7721142940969882E-2</v>
      </c>
      <c r="E42" s="23"/>
      <c r="F42" s="23"/>
      <c r="G42" s="23"/>
      <c r="H42" s="23"/>
      <c r="I42" s="14"/>
      <c r="J42" s="76">
        <f t="shared" si="1"/>
        <v>113.1337727328564</v>
      </c>
      <c r="K42" s="10"/>
      <c r="L42" s="156"/>
      <c r="M42" s="156"/>
      <c r="N42" s="10"/>
    </row>
    <row r="43" spans="1:14" x14ac:dyDescent="0.2">
      <c r="A43" s="26" t="s">
        <v>53</v>
      </c>
      <c r="B43" s="20">
        <v>396.36827539922621</v>
      </c>
      <c r="C43" s="20">
        <v>0</v>
      </c>
      <c r="D43" s="20">
        <v>0.10595236666666666</v>
      </c>
      <c r="E43" s="23"/>
      <c r="F43" s="23"/>
      <c r="G43" s="23"/>
      <c r="H43" s="23"/>
      <c r="I43" s="14"/>
      <c r="J43" s="76">
        <f t="shared" si="1"/>
        <v>396.47422776589286</v>
      </c>
      <c r="K43" s="10"/>
      <c r="L43" s="156"/>
      <c r="M43" s="156"/>
      <c r="N43" s="10"/>
    </row>
    <row r="44" spans="1:14" x14ac:dyDescent="0.2">
      <c r="A44" s="26" t="s">
        <v>54</v>
      </c>
      <c r="B44" s="20">
        <v>2461.5732467141102</v>
      </c>
      <c r="C44" s="20">
        <v>0</v>
      </c>
      <c r="D44" s="20">
        <v>0.61060385047619048</v>
      </c>
      <c r="E44" s="23"/>
      <c r="F44" s="23"/>
      <c r="G44" s="23"/>
      <c r="H44" s="23"/>
      <c r="I44" s="14"/>
      <c r="J44" s="76">
        <f t="shared" si="1"/>
        <v>2462.1838505645865</v>
      </c>
      <c r="K44" s="10"/>
      <c r="L44" s="156"/>
      <c r="M44" s="156"/>
      <c r="N44" s="10"/>
    </row>
    <row r="45" spans="1:14" x14ac:dyDescent="0.2">
      <c r="A45" s="26" t="s">
        <v>55</v>
      </c>
      <c r="B45" s="20">
        <v>-920.30681611947182</v>
      </c>
      <c r="C45" s="20">
        <v>0.12332542051054129</v>
      </c>
      <c r="D45" s="20">
        <v>5.9496125484400905E-2</v>
      </c>
      <c r="E45" s="23"/>
      <c r="F45" s="23"/>
      <c r="G45" s="23"/>
      <c r="H45" s="23"/>
      <c r="I45" s="14"/>
      <c r="J45" s="76">
        <f t="shared" si="1"/>
        <v>-920.12399457347681</v>
      </c>
      <c r="K45" s="10"/>
      <c r="L45" s="156"/>
      <c r="M45" s="156"/>
      <c r="N45" s="10"/>
    </row>
    <row r="46" spans="1:14" x14ac:dyDescent="0.2">
      <c r="A46" s="26" t="s">
        <v>56</v>
      </c>
      <c r="B46" s="20">
        <v>-139.59</v>
      </c>
      <c r="C46" s="20" t="s">
        <v>86</v>
      </c>
      <c r="D46" s="20" t="s">
        <v>86</v>
      </c>
      <c r="E46" s="23"/>
      <c r="F46" s="23"/>
      <c r="G46" s="23"/>
      <c r="H46" s="23"/>
      <c r="I46" s="14"/>
      <c r="J46" s="76">
        <f t="shared" si="1"/>
        <v>-139.59</v>
      </c>
      <c r="K46" s="10"/>
      <c r="L46" s="156"/>
      <c r="M46" s="156"/>
      <c r="N46" s="10"/>
    </row>
    <row r="47" spans="1:14" x14ac:dyDescent="0.2">
      <c r="A47" s="26" t="s">
        <v>57</v>
      </c>
      <c r="B47" s="20" t="s">
        <v>82</v>
      </c>
      <c r="C47" s="20" t="s">
        <v>82</v>
      </c>
      <c r="D47" s="20" t="s">
        <v>82</v>
      </c>
      <c r="E47" s="23"/>
      <c r="F47" s="23"/>
      <c r="G47" s="23"/>
      <c r="H47" s="23"/>
      <c r="I47" s="14"/>
      <c r="J47" s="76" t="s">
        <v>82</v>
      </c>
      <c r="K47" s="10"/>
      <c r="L47" s="156"/>
      <c r="M47" s="156"/>
      <c r="N47" s="10"/>
    </row>
    <row r="48" spans="1:14" x14ac:dyDescent="0.2">
      <c r="A48" s="27" t="s">
        <v>58</v>
      </c>
      <c r="B48" s="78">
        <f>SUM(B49:B53)</f>
        <v>26.021755111905541</v>
      </c>
      <c r="C48" s="78">
        <f t="shared" ref="C48:D48" si="7">SUM(C49:C53)</f>
        <v>5656.993358314583</v>
      </c>
      <c r="D48" s="78">
        <f t="shared" si="7"/>
        <v>262.32058838169957</v>
      </c>
      <c r="E48" s="23"/>
      <c r="F48" s="23"/>
      <c r="G48" s="23"/>
      <c r="H48" s="23"/>
      <c r="I48" s="14"/>
      <c r="J48" s="74">
        <f t="shared" si="1"/>
        <v>5945.3357018081888</v>
      </c>
      <c r="K48" s="10"/>
      <c r="L48" s="154">
        <f>J48-M48</f>
        <v>0</v>
      </c>
      <c r="M48" s="154">
        <f>J48</f>
        <v>5945.3357018081888</v>
      </c>
      <c r="N48" s="10"/>
    </row>
    <row r="49" spans="1:14" x14ac:dyDescent="0.2">
      <c r="A49" s="11" t="s">
        <v>59</v>
      </c>
      <c r="B49" s="20">
        <v>0</v>
      </c>
      <c r="C49" s="20">
        <v>3475.8515040755269</v>
      </c>
      <c r="D49" s="20">
        <v>0</v>
      </c>
      <c r="E49" s="13"/>
      <c r="F49" s="13"/>
      <c r="G49" s="13"/>
      <c r="H49" s="13"/>
      <c r="I49" s="14"/>
      <c r="J49" s="99">
        <f t="shared" si="1"/>
        <v>3475.8515040755269</v>
      </c>
      <c r="K49" s="10"/>
      <c r="L49" s="155">
        <f t="shared" ref="L49:L53" si="8">J49-M49</f>
        <v>0</v>
      </c>
      <c r="M49" s="155">
        <f t="shared" ref="M49:M53" si="9">J49</f>
        <v>3475.8515040755269</v>
      </c>
      <c r="N49" s="10"/>
    </row>
    <row r="50" spans="1:14" x14ac:dyDescent="0.2">
      <c r="A50" s="28" t="s">
        <v>60</v>
      </c>
      <c r="B50" s="13"/>
      <c r="C50" s="20">
        <v>24.643632675292608</v>
      </c>
      <c r="D50" s="20">
        <v>12.22335892029125</v>
      </c>
      <c r="E50" s="13"/>
      <c r="F50" s="13"/>
      <c r="G50" s="13"/>
      <c r="H50" s="13"/>
      <c r="I50" s="14"/>
      <c r="J50" s="99">
        <f t="shared" si="1"/>
        <v>36.866991595583855</v>
      </c>
      <c r="K50" s="10"/>
      <c r="L50" s="155">
        <f t="shared" si="8"/>
        <v>0</v>
      </c>
      <c r="M50" s="155">
        <f t="shared" si="9"/>
        <v>36.866991595583855</v>
      </c>
      <c r="N50" s="10"/>
    </row>
    <row r="51" spans="1:14" x14ac:dyDescent="0.2">
      <c r="A51" s="29" t="s">
        <v>61</v>
      </c>
      <c r="B51" s="20">
        <v>26.021755111905541</v>
      </c>
      <c r="C51" s="20">
        <v>0.14795318863164747</v>
      </c>
      <c r="D51" s="20">
        <v>0.70508478845087819</v>
      </c>
      <c r="E51" s="13"/>
      <c r="F51" s="13"/>
      <c r="G51" s="13"/>
      <c r="H51" s="13"/>
      <c r="I51" s="14"/>
      <c r="J51" s="99">
        <f t="shared" si="1"/>
        <v>26.874793088988067</v>
      </c>
      <c r="K51" s="10"/>
      <c r="L51" s="155">
        <f t="shared" si="8"/>
        <v>0</v>
      </c>
      <c r="M51" s="155">
        <f t="shared" si="9"/>
        <v>26.874793088988067</v>
      </c>
      <c r="N51" s="10"/>
    </row>
    <row r="52" spans="1:14" x14ac:dyDescent="0.2">
      <c r="A52" s="26" t="s">
        <v>62</v>
      </c>
      <c r="B52" s="13"/>
      <c r="C52" s="20">
        <f>2905.32390970407-748.973641328939</f>
        <v>2156.3502683751312</v>
      </c>
      <c r="D52" s="20">
        <v>249.39214467295741</v>
      </c>
      <c r="E52" s="13"/>
      <c r="F52" s="13"/>
      <c r="G52" s="13"/>
      <c r="H52" s="13"/>
      <c r="I52" s="14"/>
      <c r="J52" s="99">
        <f t="shared" si="1"/>
        <v>2405.7424130480886</v>
      </c>
      <c r="K52" s="10"/>
      <c r="L52" s="155">
        <f t="shared" si="8"/>
        <v>0</v>
      </c>
      <c r="M52" s="155">
        <f t="shared" si="9"/>
        <v>2405.7424130480886</v>
      </c>
      <c r="N52" s="10"/>
    </row>
    <row r="53" spans="1:14" x14ac:dyDescent="0.2">
      <c r="A53" s="11" t="s">
        <v>63</v>
      </c>
      <c r="B53" s="75">
        <v>0</v>
      </c>
      <c r="C53" s="75">
        <v>0</v>
      </c>
      <c r="D53" s="75">
        <v>0</v>
      </c>
      <c r="E53" s="13"/>
      <c r="F53" s="13"/>
      <c r="G53" s="13"/>
      <c r="H53" s="13"/>
      <c r="I53" s="14"/>
      <c r="J53" s="99">
        <f t="shared" si="1"/>
        <v>0</v>
      </c>
      <c r="K53" s="10"/>
      <c r="L53" s="155">
        <f t="shared" si="8"/>
        <v>0</v>
      </c>
      <c r="M53" s="155">
        <f t="shared" si="9"/>
        <v>0</v>
      </c>
      <c r="N53" s="10"/>
    </row>
    <row r="54" spans="1:14" x14ac:dyDescent="0.2">
      <c r="A54" s="30" t="s">
        <v>64</v>
      </c>
      <c r="B54" s="12"/>
      <c r="C54" s="12"/>
      <c r="D54" s="12"/>
      <c r="E54" s="20"/>
      <c r="F54" s="20"/>
      <c r="G54" s="20"/>
      <c r="H54" s="20"/>
      <c r="I54" s="20"/>
      <c r="J54" s="15"/>
      <c r="K54" s="10"/>
      <c r="L54" s="12"/>
      <c r="M54" s="12"/>
      <c r="N54" s="10"/>
    </row>
    <row r="55" spans="1:14" ht="13.5" thickBot="1" x14ac:dyDescent="0.25">
      <c r="A55" s="31"/>
      <c r="B55" s="32"/>
      <c r="C55" s="32"/>
      <c r="D55" s="32"/>
      <c r="E55" s="33"/>
      <c r="F55" s="33"/>
      <c r="G55" s="33"/>
      <c r="H55" s="33"/>
      <c r="I55" s="33"/>
      <c r="J55" s="34"/>
      <c r="K55" s="10"/>
      <c r="L55" s="157"/>
      <c r="M55" s="157"/>
      <c r="N55" s="10"/>
    </row>
    <row r="56" spans="1:14" ht="13.5" thickBot="1" x14ac:dyDescent="0.25"/>
    <row r="57" spans="1:14" ht="14.25" x14ac:dyDescent="0.2">
      <c r="A57" s="35" t="s">
        <v>65</v>
      </c>
      <c r="B57" s="36"/>
      <c r="C57" s="36"/>
      <c r="D57" s="36"/>
      <c r="E57" s="36"/>
      <c r="F57" s="36"/>
      <c r="G57" s="37"/>
      <c r="H57" s="37"/>
      <c r="I57" s="37"/>
      <c r="J57" s="38"/>
      <c r="L57" s="23"/>
      <c r="M57" s="23"/>
    </row>
    <row r="58" spans="1:14" x14ac:dyDescent="0.2">
      <c r="A58" s="22" t="s">
        <v>66</v>
      </c>
      <c r="B58" s="39" t="s">
        <v>87</v>
      </c>
      <c r="C58" s="39" t="s">
        <v>87</v>
      </c>
      <c r="D58" s="39" t="s">
        <v>87</v>
      </c>
      <c r="E58" s="40"/>
      <c r="F58" s="40"/>
      <c r="G58" s="41"/>
      <c r="H58" s="41"/>
      <c r="I58" s="41"/>
      <c r="J58" s="42" t="s">
        <v>87</v>
      </c>
      <c r="L58" s="23"/>
      <c r="M58" s="23"/>
    </row>
    <row r="59" spans="1:14" x14ac:dyDescent="0.2">
      <c r="A59" s="43" t="s">
        <v>67</v>
      </c>
      <c r="B59" s="39" t="s">
        <v>87</v>
      </c>
      <c r="C59" s="39" t="s">
        <v>87</v>
      </c>
      <c r="D59" s="39" t="s">
        <v>87</v>
      </c>
      <c r="E59" s="13"/>
      <c r="F59" s="13"/>
      <c r="G59" s="13"/>
      <c r="H59" s="44"/>
      <c r="I59" s="44"/>
      <c r="J59" s="42" t="s">
        <v>87</v>
      </c>
      <c r="L59" s="23"/>
      <c r="M59" s="23"/>
    </row>
    <row r="60" spans="1:14" x14ac:dyDescent="0.2">
      <c r="A60" s="45" t="s">
        <v>68</v>
      </c>
      <c r="B60" s="39" t="s">
        <v>87</v>
      </c>
      <c r="C60" s="39" t="s">
        <v>87</v>
      </c>
      <c r="D60" s="39" t="s">
        <v>87</v>
      </c>
      <c r="E60" s="13"/>
      <c r="F60" s="13"/>
      <c r="G60" s="13"/>
      <c r="H60" s="46"/>
      <c r="I60" s="46"/>
      <c r="J60" s="42" t="s">
        <v>87</v>
      </c>
      <c r="L60" s="23"/>
      <c r="M60" s="23"/>
    </row>
    <row r="61" spans="1:14" x14ac:dyDescent="0.2">
      <c r="A61" s="47" t="s">
        <v>69</v>
      </c>
      <c r="B61" s="39" t="s">
        <v>87</v>
      </c>
      <c r="C61" s="39" t="s">
        <v>87</v>
      </c>
      <c r="D61" s="39" t="s">
        <v>87</v>
      </c>
      <c r="E61" s="23"/>
      <c r="F61" s="23"/>
      <c r="G61" s="48"/>
      <c r="H61" s="49"/>
      <c r="I61" s="49"/>
      <c r="J61" s="42" t="s">
        <v>87</v>
      </c>
      <c r="L61" s="23"/>
      <c r="M61" s="23"/>
    </row>
    <row r="62" spans="1:14" ht="13.5" x14ac:dyDescent="0.2">
      <c r="A62" s="22" t="s">
        <v>70</v>
      </c>
      <c r="B62" s="39" t="s">
        <v>87</v>
      </c>
      <c r="C62" s="23"/>
      <c r="D62" s="23"/>
      <c r="E62" s="50"/>
      <c r="F62" s="50"/>
      <c r="G62" s="23"/>
      <c r="H62" s="23"/>
      <c r="I62" s="23"/>
      <c r="J62" s="42" t="s">
        <v>87</v>
      </c>
      <c r="L62" s="23"/>
      <c r="M62" s="23"/>
    </row>
    <row r="63" spans="1:14" ht="13.5" x14ac:dyDescent="0.2">
      <c r="A63" s="51" t="s">
        <v>71</v>
      </c>
      <c r="B63" s="39" t="s">
        <v>87</v>
      </c>
      <c r="C63" s="23"/>
      <c r="D63" s="23"/>
      <c r="E63" s="50"/>
      <c r="F63" s="50"/>
      <c r="G63" s="23"/>
      <c r="H63" s="23"/>
      <c r="I63" s="23"/>
      <c r="J63" s="42" t="s">
        <v>87</v>
      </c>
      <c r="L63" s="23"/>
      <c r="M63" s="23"/>
    </row>
    <row r="64" spans="1:14" x14ac:dyDescent="0.2">
      <c r="A64" s="52" t="s">
        <v>72</v>
      </c>
      <c r="B64" s="39" t="s">
        <v>87</v>
      </c>
      <c r="C64" s="53"/>
      <c r="D64" s="53"/>
      <c r="E64" s="54"/>
      <c r="F64" s="54"/>
      <c r="G64" s="53"/>
      <c r="H64" s="53"/>
      <c r="I64" s="53"/>
      <c r="J64" s="42" t="s">
        <v>87</v>
      </c>
      <c r="L64" s="23"/>
      <c r="M64" s="23"/>
    </row>
    <row r="65" spans="1:13" ht="14.25" thickBot="1" x14ac:dyDescent="0.3">
      <c r="A65" s="55" t="s">
        <v>73</v>
      </c>
      <c r="B65" s="56"/>
      <c r="C65" s="56"/>
      <c r="D65" s="101" t="s">
        <v>87</v>
      </c>
      <c r="E65" s="56"/>
      <c r="F65" s="56"/>
      <c r="G65" s="56"/>
      <c r="H65" s="56"/>
      <c r="I65" s="56"/>
      <c r="J65" s="57"/>
      <c r="L65" s="23"/>
      <c r="M65" s="23"/>
    </row>
    <row r="66" spans="1:13" ht="13.5" thickBot="1" x14ac:dyDescent="0.25">
      <c r="A66" s="58"/>
      <c r="B66" s="59"/>
      <c r="C66" s="59"/>
      <c r="D66" s="59"/>
      <c r="E66" s="59"/>
      <c r="F66" s="59"/>
      <c r="G66" s="59"/>
      <c r="H66" s="59"/>
      <c r="I66" s="59"/>
      <c r="J66" s="59"/>
      <c r="L66" s="59"/>
      <c r="M66" s="59"/>
    </row>
    <row r="67" spans="1:13" ht="15" thickBot="1" x14ac:dyDescent="0.25">
      <c r="A67" s="60" t="s">
        <v>74</v>
      </c>
      <c r="B67" s="102">
        <v>128.40095887618682</v>
      </c>
      <c r="C67" s="61"/>
      <c r="D67" s="61"/>
      <c r="E67" s="61"/>
      <c r="F67" s="61"/>
      <c r="G67" s="61"/>
      <c r="H67" s="61"/>
      <c r="I67" s="61"/>
      <c r="J67" s="62"/>
      <c r="L67" s="23"/>
      <c r="M67" s="23"/>
    </row>
    <row r="68" spans="1:13" s="63" customFormat="1" x14ac:dyDescent="0.2">
      <c r="B68" s="64"/>
      <c r="C68" s="64"/>
      <c r="D68" s="64"/>
      <c r="E68" s="64"/>
      <c r="F68" s="64"/>
      <c r="G68" s="64"/>
      <c r="H68" s="64"/>
      <c r="I68" s="64"/>
      <c r="J68" s="64"/>
      <c r="L68" s="64"/>
      <c r="M68" s="64"/>
    </row>
    <row r="69" spans="1:13" ht="12" customHeight="1" thickBot="1" x14ac:dyDescent="0.25">
      <c r="A69" s="65"/>
      <c r="B69" s="65"/>
      <c r="C69" s="66"/>
      <c r="D69" s="67"/>
      <c r="E69" s="67"/>
      <c r="F69" s="67"/>
      <c r="G69" s="67"/>
      <c r="H69" s="67"/>
      <c r="I69" s="67"/>
      <c r="J69" s="64"/>
      <c r="L69" s="64"/>
      <c r="M69" s="64"/>
    </row>
    <row r="70" spans="1:13" s="63" customFormat="1" ht="12" customHeight="1" x14ac:dyDescent="0.2">
      <c r="A70" s="178" t="s">
        <v>75</v>
      </c>
      <c r="B70" s="179"/>
      <c r="C70" s="179"/>
      <c r="D70" s="179"/>
      <c r="E70" s="179"/>
      <c r="F70" s="179"/>
      <c r="G70" s="179"/>
      <c r="H70" s="179"/>
      <c r="I70" s="179"/>
      <c r="J70" s="97">
        <f>J71-J39</f>
        <v>66002.168527347938</v>
      </c>
      <c r="L70" s="158">
        <f>L8+L19+L28+L48</f>
        <v>28361.524018214812</v>
      </c>
      <c r="M70" s="158">
        <f>M8+M19+M28+M48</f>
        <v>37640.644509133133</v>
      </c>
    </row>
    <row r="71" spans="1:13" s="63" customFormat="1" ht="12" customHeight="1" x14ac:dyDescent="0.2">
      <c r="A71" s="180" t="s">
        <v>76</v>
      </c>
      <c r="B71" s="181"/>
      <c r="C71" s="181"/>
      <c r="D71" s="181"/>
      <c r="E71" s="181"/>
      <c r="F71" s="181"/>
      <c r="G71" s="181"/>
      <c r="H71" s="181"/>
      <c r="I71" s="181"/>
      <c r="J71" s="98">
        <f>J7</f>
        <v>56052.536567317606</v>
      </c>
      <c r="L71" s="23"/>
      <c r="M71" s="23"/>
    </row>
    <row r="72" spans="1:13" s="63" customFormat="1" ht="12.75" customHeight="1" x14ac:dyDescent="0.2">
      <c r="A72" s="182" t="s">
        <v>77</v>
      </c>
      <c r="B72" s="183"/>
      <c r="C72" s="183"/>
      <c r="D72" s="183"/>
      <c r="E72" s="183"/>
      <c r="F72" s="183"/>
      <c r="G72" s="183"/>
      <c r="H72" s="183"/>
      <c r="I72" s="183"/>
      <c r="J72" s="98">
        <f>J70+$B$67</f>
        <v>66130.569486224122</v>
      </c>
      <c r="L72" s="23"/>
      <c r="M72" s="23"/>
    </row>
    <row r="73" spans="1:13" s="63" customFormat="1" ht="13.5" customHeight="1" thickBot="1" x14ac:dyDescent="0.25">
      <c r="A73" s="184" t="s">
        <v>78</v>
      </c>
      <c r="B73" s="185"/>
      <c r="C73" s="185"/>
      <c r="D73" s="185"/>
      <c r="E73" s="185"/>
      <c r="F73" s="185"/>
      <c r="G73" s="185"/>
      <c r="H73" s="185"/>
      <c r="I73" s="185"/>
      <c r="J73" s="103">
        <f>J71+$B$67</f>
        <v>56180.937526193789</v>
      </c>
      <c r="L73" s="23"/>
      <c r="M73" s="23"/>
    </row>
    <row r="74" spans="1:13" x14ac:dyDescent="0.2">
      <c r="A74" s="65"/>
      <c r="B74" s="65"/>
      <c r="C74" s="65"/>
      <c r="D74" s="65"/>
      <c r="E74" s="65"/>
      <c r="F74" s="65"/>
      <c r="G74" s="65"/>
      <c r="H74" s="65"/>
      <c r="I74" s="65"/>
      <c r="J74" s="68"/>
    </row>
    <row r="75" spans="1:13" ht="30" customHeight="1" x14ac:dyDescent="0.2">
      <c r="A75" s="173" t="s">
        <v>79</v>
      </c>
      <c r="B75" s="173"/>
      <c r="C75" s="173"/>
      <c r="D75" s="173"/>
      <c r="E75" s="173"/>
      <c r="F75" s="173"/>
      <c r="G75" s="173"/>
      <c r="H75" s="173"/>
      <c r="I75" s="173"/>
      <c r="J75" s="173"/>
    </row>
    <row r="76" spans="1:13" ht="15.75" x14ac:dyDescent="0.2">
      <c r="A76" s="69" t="s">
        <v>80</v>
      </c>
      <c r="B76" s="70"/>
      <c r="C76" s="70"/>
      <c r="D76" s="70"/>
      <c r="E76" s="70"/>
      <c r="F76" s="70"/>
      <c r="G76" s="70"/>
      <c r="H76" s="70"/>
      <c r="I76" s="70"/>
      <c r="J76" s="70"/>
    </row>
    <row r="77" spans="1:13" ht="15.75" x14ac:dyDescent="0.2">
      <c r="A77" s="71" t="s">
        <v>81</v>
      </c>
      <c r="B77" s="70"/>
      <c r="C77" s="70"/>
      <c r="D77" s="70"/>
      <c r="E77" s="70"/>
      <c r="F77" s="70"/>
      <c r="G77" s="70"/>
      <c r="H77" s="70"/>
      <c r="I77" s="70"/>
      <c r="J77" s="70"/>
    </row>
    <row r="79" spans="1:13" ht="13.5" thickBot="1" x14ac:dyDescent="0.25"/>
    <row r="80" spans="1:13" ht="41.25" customHeight="1" thickBot="1" x14ac:dyDescent="0.25">
      <c r="A80" s="170" t="s">
        <v>103</v>
      </c>
      <c r="B80" s="171"/>
      <c r="C80" s="171"/>
      <c r="D80" s="171"/>
      <c r="E80" s="171"/>
      <c r="F80" s="171"/>
      <c r="G80" s="171"/>
      <c r="H80" s="171"/>
      <c r="I80" s="171"/>
      <c r="J80" s="172"/>
    </row>
    <row r="81" spans="1:10" ht="109.5" customHeight="1" thickTop="1" x14ac:dyDescent="0.2">
      <c r="A81" s="161" t="s">
        <v>107</v>
      </c>
      <c r="B81" s="162"/>
      <c r="C81" s="162"/>
      <c r="D81" s="162"/>
      <c r="E81" s="162"/>
      <c r="F81" s="162"/>
      <c r="G81" s="162"/>
      <c r="H81" s="162"/>
      <c r="I81" s="162"/>
      <c r="J81" s="163"/>
    </row>
    <row r="82" spans="1:10" hidden="1" x14ac:dyDescent="0.2">
      <c r="A82" s="164"/>
      <c r="B82" s="165"/>
      <c r="C82" s="165"/>
      <c r="D82" s="165"/>
      <c r="E82" s="165"/>
      <c r="F82" s="165"/>
      <c r="G82" s="165"/>
      <c r="H82" s="165"/>
      <c r="I82" s="165"/>
      <c r="J82" s="166"/>
    </row>
    <row r="83" spans="1:10" hidden="1" x14ac:dyDescent="0.2">
      <c r="A83" s="164"/>
      <c r="B83" s="165"/>
      <c r="C83" s="165"/>
      <c r="D83" s="165"/>
      <c r="E83" s="165"/>
      <c r="F83" s="165"/>
      <c r="G83" s="165"/>
      <c r="H83" s="165"/>
      <c r="I83" s="165"/>
      <c r="J83" s="166"/>
    </row>
    <row r="84" spans="1:10" hidden="1" x14ac:dyDescent="0.2">
      <c r="A84" s="164"/>
      <c r="B84" s="165"/>
      <c r="C84" s="165"/>
      <c r="D84" s="165"/>
      <c r="E84" s="165"/>
      <c r="F84" s="165"/>
      <c r="G84" s="165"/>
      <c r="H84" s="165"/>
      <c r="I84" s="165"/>
      <c r="J84" s="166"/>
    </row>
    <row r="85" spans="1:10" hidden="1" x14ac:dyDescent="0.2">
      <c r="A85" s="164"/>
      <c r="B85" s="165"/>
      <c r="C85" s="165"/>
      <c r="D85" s="165"/>
      <c r="E85" s="165"/>
      <c r="F85" s="165"/>
      <c r="G85" s="165"/>
      <c r="H85" s="165"/>
      <c r="I85" s="165"/>
      <c r="J85" s="166"/>
    </row>
    <row r="86" spans="1:10" ht="105.75" customHeight="1" thickBot="1" x14ac:dyDescent="0.25">
      <c r="A86" s="167"/>
      <c r="B86" s="168"/>
      <c r="C86" s="168"/>
      <c r="D86" s="168"/>
      <c r="E86" s="168"/>
      <c r="F86" s="168"/>
      <c r="G86" s="168"/>
      <c r="H86" s="168"/>
      <c r="I86" s="168"/>
      <c r="J86" s="169"/>
    </row>
  </sheetData>
  <mergeCells count="10">
    <mergeCell ref="L6:M6"/>
    <mergeCell ref="A81:J86"/>
    <mergeCell ref="A80:J80"/>
    <mergeCell ref="A75:J75"/>
    <mergeCell ref="A1:E1"/>
    <mergeCell ref="B6:J6"/>
    <mergeCell ref="A70:I70"/>
    <mergeCell ref="A71:I71"/>
    <mergeCell ref="A72:I72"/>
    <mergeCell ref="A73:I73"/>
  </mergeCells>
  <dataValidations count="2">
    <dataValidation allowBlank="1" showInputMessage="1" showErrorMessage="1" sqref="J1 B2:E6 I6 F1:H6 I1:I4 J3:J6 B87:K65521 B8:J67 A87:A1048576 E75:I77 B74:D77 D68:I68 B68:C69 J68:J69 J74:J77 B78:J79 A1:A81 K4:K79 M1:M5 N87:N65521 L7:M69 N4:N79 L74:M65533 L1:L6 O1:IS65521"/>
    <dataValidation allowBlank="1" showInputMessage="1" showErrorMessage="1" sqref="B7:J7">
      <formula1>0</formula1>
      <formula2>0</formula2>
    </dataValidation>
  </dataValidations>
  <pageMargins left="0.39370078740157483" right="0.39370078740157483" top="0.39370078740157483" bottom="0.39370078740157483" header="0.19685039370078741" footer="0.19685039370078741"/>
  <pageSetup paperSize="9" scale="97" fitToHeight="0" orientation="landscape" r:id="rId1"/>
  <headerFooter alignWithMargins="0">
    <oddFooter>&amp;L&amp;"Times New Roman,Italic"Common Reporting Format for the provision of inventory information by Annex I Parties to the UNFCCC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topLeftCell="A34" zoomScale="85" zoomScaleNormal="85" workbookViewId="0">
      <selection activeCell="B40" sqref="B40:B47"/>
    </sheetView>
  </sheetViews>
  <sheetFormatPr defaultColWidth="8" defaultRowHeight="12.75" x14ac:dyDescent="0.2"/>
  <cols>
    <col min="1" max="1" width="45.7109375" customWidth="1"/>
    <col min="2" max="2" width="99" customWidth="1"/>
  </cols>
  <sheetData>
    <row r="1" spans="1:2" ht="17.25" x14ac:dyDescent="0.2">
      <c r="A1" s="100" t="s">
        <v>0</v>
      </c>
    </row>
    <row r="2" spans="1:2" ht="15.75" x14ac:dyDescent="0.2">
      <c r="A2" s="1" t="s">
        <v>2</v>
      </c>
    </row>
    <row r="4" spans="1:2" ht="13.5" thickBot="1" x14ac:dyDescent="0.25"/>
    <row r="5" spans="1:2" ht="19.5" customHeight="1" x14ac:dyDescent="0.2">
      <c r="A5" s="104" t="s">
        <v>5</v>
      </c>
      <c r="B5" s="105" t="s">
        <v>88</v>
      </c>
    </row>
    <row r="6" spans="1:2" ht="13.5" thickBot="1" x14ac:dyDescent="0.25">
      <c r="A6" s="7" t="s">
        <v>15</v>
      </c>
      <c r="B6" s="106"/>
    </row>
    <row r="7" spans="1:2" ht="15.75" thickTop="1" thickBot="1" x14ac:dyDescent="0.25">
      <c r="A7" s="107" t="s">
        <v>17</v>
      </c>
      <c r="B7" s="108"/>
    </row>
    <row r="8" spans="1:2" x14ac:dyDescent="0.2">
      <c r="A8" s="109" t="s">
        <v>18</v>
      </c>
      <c r="B8" s="110"/>
    </row>
    <row r="9" spans="1:2" x14ac:dyDescent="0.2">
      <c r="A9" s="111" t="s">
        <v>19</v>
      </c>
      <c r="B9" s="112"/>
    </row>
    <row r="10" spans="1:2" ht="24" x14ac:dyDescent="0.2">
      <c r="A10" s="113" t="s">
        <v>20</v>
      </c>
      <c r="B10" s="114" t="s">
        <v>89</v>
      </c>
    </row>
    <row r="11" spans="1:2" x14ac:dyDescent="0.2">
      <c r="A11" s="113" t="s">
        <v>21</v>
      </c>
      <c r="B11" s="114" t="s">
        <v>90</v>
      </c>
    </row>
    <row r="12" spans="1:2" ht="24" x14ac:dyDescent="0.2">
      <c r="A12" s="113" t="s">
        <v>22</v>
      </c>
      <c r="B12" s="114" t="s">
        <v>91</v>
      </c>
    </row>
    <row r="13" spans="1:2" x14ac:dyDescent="0.2">
      <c r="A13" s="113" t="s">
        <v>23</v>
      </c>
      <c r="B13" s="114" t="s">
        <v>92</v>
      </c>
    </row>
    <row r="14" spans="1:2" x14ac:dyDescent="0.2">
      <c r="A14" s="113" t="s">
        <v>24</v>
      </c>
      <c r="B14" s="114" t="s">
        <v>92</v>
      </c>
    </row>
    <row r="15" spans="1:2" x14ac:dyDescent="0.2">
      <c r="A15" s="111" t="s">
        <v>25</v>
      </c>
      <c r="B15" s="112"/>
    </row>
    <row r="16" spans="1:2" x14ac:dyDescent="0.2">
      <c r="A16" s="113" t="s">
        <v>26</v>
      </c>
      <c r="B16" s="115" t="s">
        <v>93</v>
      </c>
    </row>
    <row r="17" spans="1:2" ht="24" x14ac:dyDescent="0.2">
      <c r="A17" s="116" t="s">
        <v>27</v>
      </c>
      <c r="B17" s="114" t="s">
        <v>92</v>
      </c>
    </row>
    <row r="18" spans="1:2" ht="13.5" x14ac:dyDescent="0.2">
      <c r="A18" s="117" t="s">
        <v>28</v>
      </c>
      <c r="B18" s="118" t="s">
        <v>92</v>
      </c>
    </row>
    <row r="19" spans="1:2" x14ac:dyDescent="0.2">
      <c r="A19" s="119" t="s">
        <v>29</v>
      </c>
      <c r="B19" s="110"/>
    </row>
    <row r="20" spans="1:2" x14ac:dyDescent="0.2">
      <c r="A20" s="117" t="s">
        <v>30</v>
      </c>
      <c r="B20" s="120" t="s">
        <v>94</v>
      </c>
    </row>
    <row r="21" spans="1:2" x14ac:dyDescent="0.2">
      <c r="A21" s="117" t="s">
        <v>31</v>
      </c>
      <c r="B21" s="115" t="s">
        <v>93</v>
      </c>
    </row>
    <row r="22" spans="1:2" ht="36" x14ac:dyDescent="0.2">
      <c r="A22" s="117" t="s">
        <v>32</v>
      </c>
      <c r="B22" s="149" t="s">
        <v>95</v>
      </c>
    </row>
    <row r="23" spans="1:2" x14ac:dyDescent="0.2">
      <c r="A23" s="121" t="s">
        <v>33</v>
      </c>
      <c r="B23" s="115" t="s">
        <v>93</v>
      </c>
    </row>
    <row r="24" spans="1:2" x14ac:dyDescent="0.2">
      <c r="A24" s="121" t="s">
        <v>34</v>
      </c>
      <c r="B24" s="115" t="s">
        <v>93</v>
      </c>
    </row>
    <row r="25" spans="1:2" x14ac:dyDescent="0.2">
      <c r="A25" s="121" t="s">
        <v>35</v>
      </c>
      <c r="B25" s="115" t="s">
        <v>93</v>
      </c>
    </row>
    <row r="26" spans="1:2" x14ac:dyDescent="0.2">
      <c r="A26" s="121" t="s">
        <v>36</v>
      </c>
      <c r="B26" s="115" t="s">
        <v>93</v>
      </c>
    </row>
    <row r="27" spans="1:2" x14ac:dyDescent="0.2">
      <c r="A27" s="117" t="s">
        <v>37</v>
      </c>
      <c r="B27" s="115" t="s">
        <v>93</v>
      </c>
    </row>
    <row r="28" spans="1:2" x14ac:dyDescent="0.2">
      <c r="A28" s="122" t="s">
        <v>38</v>
      </c>
      <c r="B28" s="110"/>
    </row>
    <row r="29" spans="1:2" x14ac:dyDescent="0.2">
      <c r="A29" s="111" t="s">
        <v>39</v>
      </c>
      <c r="B29" s="118" t="s">
        <v>96</v>
      </c>
    </row>
    <row r="30" spans="1:2" x14ac:dyDescent="0.2">
      <c r="A30" s="111" t="s">
        <v>40</v>
      </c>
      <c r="B30" s="118" t="s">
        <v>96</v>
      </c>
    </row>
    <row r="31" spans="1:2" x14ac:dyDescent="0.2">
      <c r="A31" s="111" t="s">
        <v>41</v>
      </c>
      <c r="B31" s="118" t="s">
        <v>97</v>
      </c>
    </row>
    <row r="32" spans="1:2" ht="13.5" x14ac:dyDescent="0.2">
      <c r="A32" s="111" t="s">
        <v>42</v>
      </c>
      <c r="B32" s="118" t="s">
        <v>98</v>
      </c>
    </row>
    <row r="33" spans="1:2" x14ac:dyDescent="0.2">
      <c r="A33" s="111" t="s">
        <v>43</v>
      </c>
      <c r="B33" s="112"/>
    </row>
    <row r="34" spans="1:2" x14ac:dyDescent="0.2">
      <c r="A34" s="111" t="s">
        <v>44</v>
      </c>
      <c r="B34" s="118" t="s">
        <v>97</v>
      </c>
    </row>
    <row r="35" spans="1:2" x14ac:dyDescent="0.2">
      <c r="A35" s="111" t="s">
        <v>45</v>
      </c>
      <c r="B35" s="118" t="s">
        <v>97</v>
      </c>
    </row>
    <row r="36" spans="1:2" x14ac:dyDescent="0.2">
      <c r="A36" s="111" t="s">
        <v>46</v>
      </c>
      <c r="B36" s="118" t="s">
        <v>97</v>
      </c>
    </row>
    <row r="37" spans="1:2" x14ac:dyDescent="0.2">
      <c r="A37" s="111" t="s">
        <v>47</v>
      </c>
      <c r="B37" s="118"/>
    </row>
    <row r="38" spans="1:2" x14ac:dyDescent="0.2">
      <c r="A38" s="123" t="s">
        <v>48</v>
      </c>
      <c r="B38" s="118"/>
    </row>
    <row r="39" spans="1:2" ht="14.25" x14ac:dyDescent="0.2">
      <c r="A39" s="124" t="s">
        <v>49</v>
      </c>
      <c r="B39" s="110"/>
    </row>
    <row r="40" spans="1:2" ht="12.75" customHeight="1" x14ac:dyDescent="0.2">
      <c r="A40" s="123" t="s">
        <v>50</v>
      </c>
      <c r="B40" s="186" t="s">
        <v>99</v>
      </c>
    </row>
    <row r="41" spans="1:2" x14ac:dyDescent="0.2">
      <c r="A41" s="123" t="s">
        <v>51</v>
      </c>
      <c r="B41" s="187"/>
    </row>
    <row r="42" spans="1:2" x14ac:dyDescent="0.2">
      <c r="A42" s="123" t="s">
        <v>52</v>
      </c>
      <c r="B42" s="187"/>
    </row>
    <row r="43" spans="1:2" x14ac:dyDescent="0.2">
      <c r="A43" s="123" t="s">
        <v>53</v>
      </c>
      <c r="B43" s="187"/>
    </row>
    <row r="44" spans="1:2" x14ac:dyDescent="0.2">
      <c r="A44" s="123" t="s">
        <v>54</v>
      </c>
      <c r="B44" s="187"/>
    </row>
    <row r="45" spans="1:2" x14ac:dyDescent="0.2">
      <c r="A45" s="123" t="s">
        <v>55</v>
      </c>
      <c r="B45" s="187"/>
    </row>
    <row r="46" spans="1:2" x14ac:dyDescent="0.2">
      <c r="A46" s="123" t="s">
        <v>56</v>
      </c>
      <c r="B46" s="187"/>
    </row>
    <row r="47" spans="1:2" ht="75.75" customHeight="1" x14ac:dyDescent="0.2">
      <c r="A47" s="123" t="s">
        <v>57</v>
      </c>
      <c r="B47" s="188"/>
    </row>
    <row r="48" spans="1:2" x14ac:dyDescent="0.2">
      <c r="A48" s="124" t="s">
        <v>58</v>
      </c>
      <c r="B48" s="125"/>
    </row>
    <row r="49" spans="1:2" x14ac:dyDescent="0.2">
      <c r="A49" s="111" t="s">
        <v>59</v>
      </c>
      <c r="B49" s="115" t="s">
        <v>100</v>
      </c>
    </row>
    <row r="50" spans="1:2" x14ac:dyDescent="0.2">
      <c r="A50" s="126" t="s">
        <v>60</v>
      </c>
      <c r="B50" s="115" t="s">
        <v>101</v>
      </c>
    </row>
    <row r="51" spans="1:2" x14ac:dyDescent="0.2">
      <c r="A51" s="127" t="s">
        <v>61</v>
      </c>
      <c r="B51" s="115" t="s">
        <v>93</v>
      </c>
    </row>
    <row r="52" spans="1:2" x14ac:dyDescent="0.2">
      <c r="A52" s="123" t="s">
        <v>62</v>
      </c>
      <c r="B52" s="115" t="s">
        <v>93</v>
      </c>
    </row>
    <row r="53" spans="1:2" x14ac:dyDescent="0.2">
      <c r="A53" s="111" t="s">
        <v>63</v>
      </c>
      <c r="B53" s="115" t="s">
        <v>93</v>
      </c>
    </row>
    <row r="54" spans="1:2" x14ac:dyDescent="0.2">
      <c r="A54" s="128" t="s">
        <v>64</v>
      </c>
      <c r="B54" s="129"/>
    </row>
    <row r="55" spans="1:2" ht="13.5" thickBot="1" x14ac:dyDescent="0.25">
      <c r="A55" s="130"/>
      <c r="B55" s="131"/>
    </row>
    <row r="56" spans="1:2" ht="13.5" thickBot="1" x14ac:dyDescent="0.25">
      <c r="B56" s="132"/>
    </row>
    <row r="57" spans="1:2" ht="14.25" x14ac:dyDescent="0.2">
      <c r="A57" s="133" t="s">
        <v>65</v>
      </c>
      <c r="B57" s="134"/>
    </row>
    <row r="58" spans="1:2" x14ac:dyDescent="0.2">
      <c r="A58" s="122" t="s">
        <v>66</v>
      </c>
      <c r="B58" s="135"/>
    </row>
    <row r="59" spans="1:2" x14ac:dyDescent="0.2">
      <c r="A59" s="136" t="s">
        <v>67</v>
      </c>
      <c r="B59" s="137"/>
    </row>
    <row r="60" spans="1:2" x14ac:dyDescent="0.2">
      <c r="A60" s="138" t="s">
        <v>68</v>
      </c>
      <c r="B60" s="135"/>
    </row>
    <row r="61" spans="1:2" x14ac:dyDescent="0.2">
      <c r="A61" s="139" t="s">
        <v>69</v>
      </c>
      <c r="B61" s="140"/>
    </row>
    <row r="62" spans="1:2" ht="13.5" x14ac:dyDescent="0.2">
      <c r="A62" s="122" t="s">
        <v>70</v>
      </c>
      <c r="B62" s="141"/>
    </row>
    <row r="63" spans="1:2" ht="13.5" x14ac:dyDescent="0.2">
      <c r="A63" s="142" t="s">
        <v>71</v>
      </c>
      <c r="B63" s="141"/>
    </row>
    <row r="64" spans="1:2" x14ac:dyDescent="0.2">
      <c r="A64" s="143" t="s">
        <v>72</v>
      </c>
      <c r="B64" s="144"/>
    </row>
    <row r="65" spans="1:2" ht="14.25" thickBot="1" x14ac:dyDescent="0.3">
      <c r="A65" s="145" t="s">
        <v>73</v>
      </c>
      <c r="B65" s="146"/>
    </row>
    <row r="66" spans="1:2" ht="13.5" thickBot="1" x14ac:dyDescent="0.25">
      <c r="A66" s="58"/>
      <c r="B66" s="147"/>
    </row>
    <row r="67" spans="1:2" ht="24" customHeight="1" thickBot="1" x14ac:dyDescent="0.25">
      <c r="A67" s="148" t="s">
        <v>74</v>
      </c>
      <c r="B67" s="150" t="s">
        <v>102</v>
      </c>
    </row>
    <row r="68" spans="1:2" s="63" customFormat="1" x14ac:dyDescent="0.2"/>
    <row r="69" spans="1:2" ht="12" customHeight="1" x14ac:dyDescent="0.2">
      <c r="A69" s="65"/>
    </row>
  </sheetData>
  <mergeCells count="1">
    <mergeCell ref="B40:B47"/>
  </mergeCells>
  <dataValidations count="1">
    <dataValidation allowBlank="1" showInputMessage="1" showErrorMessage="1" sqref="A1:A1048576 C1:IH65505 B48:B65505 B1:B4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Folhas de cálculo</vt:lpstr>
      </vt:variant>
      <vt:variant>
        <vt:i4>2</vt:i4>
      </vt:variant>
      <vt:variant>
        <vt:lpstr>Intervalos com nome</vt:lpstr>
      </vt:variant>
      <vt:variant>
        <vt:i4>4</vt:i4>
      </vt:variant>
    </vt:vector>
  </HeadingPairs>
  <TitlesOfParts>
    <vt:vector size="6" baseType="lpstr">
      <vt:lpstr>Summary2 (post KP rep. 4AR GWP)</vt:lpstr>
      <vt:lpstr>Pressupostos e Metodologia</vt:lpstr>
      <vt:lpstr>'Summary2 (post KP rep. 4AR GWP)'!Área_de_Impressão</vt:lpstr>
      <vt:lpstr>Sheet51Range1</vt:lpstr>
      <vt:lpstr>Sheet51Range2</vt:lpstr>
      <vt:lpstr>Sheet51Range5</vt:lpstr>
    </vt:vector>
  </TitlesOfParts>
  <Company>European Environment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dc:creator>
  <cp:lastModifiedBy>Teresa Costa Pereira</cp:lastModifiedBy>
  <dcterms:created xsi:type="dcterms:W3CDTF">2014-06-10T11:45:02Z</dcterms:created>
  <dcterms:modified xsi:type="dcterms:W3CDTF">2017-08-01T15:11:51Z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