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sara.vieira\Desktop\"/>
    </mc:Choice>
  </mc:AlternateContent>
  <bookViews>
    <workbookView xWindow="0" yWindow="0" windowWidth="14265" windowHeight="4245" firstSheet="19" activeTab="19"/>
  </bookViews>
  <sheets>
    <sheet name="Identificação" sheetId="92" r:id="rId1"/>
    <sheet name="Critério" sheetId="91" r:id="rId2"/>
    <sheet name="INDICE" sheetId="93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externalReferences>
    <externalReference r:id="rId33"/>
  </externalReferences>
  <definedNames>
    <definedName name="_xlnm._FilterDatabase" localSheetId="31" hidden="1">'Quadros 31_32'!$A$2:$B$2</definedName>
    <definedName name="_xlnm.Print_Area" localSheetId="1">Critério!$B$2:$J$49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A2" i="93" l="1"/>
  <c r="A54" i="93"/>
  <c r="A53" i="93"/>
  <c r="A49" i="93"/>
  <c r="A48" i="93"/>
  <c r="A47" i="93"/>
  <c r="A46" i="93"/>
  <c r="A42" i="93"/>
  <c r="A41" i="93"/>
  <c r="A40" i="93"/>
  <c r="A39" i="93"/>
  <c r="A38" i="93"/>
  <c r="A37" i="93"/>
  <c r="A36" i="93"/>
  <c r="A35" i="93"/>
  <c r="A31" i="93"/>
  <c r="A30" i="93"/>
  <c r="A29" i="93"/>
  <c r="A28" i="93"/>
  <c r="A27" i="93"/>
  <c r="A23" i="93"/>
  <c r="A22" i="93"/>
  <c r="A21" i="93"/>
  <c r="A20" i="93"/>
  <c r="A19" i="93"/>
  <c r="A18" i="93"/>
  <c r="A17" i="93"/>
  <c r="A16" i="93"/>
  <c r="A15" i="93"/>
  <c r="A14" i="93"/>
  <c r="A13" i="93"/>
  <c r="A12" i="93"/>
  <c r="A11" i="93"/>
  <c r="A10" i="93"/>
  <c r="A9" i="93"/>
  <c r="A8" i="93"/>
  <c r="A7" i="93"/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47" i="62" s="1"/>
  <c r="X6" i="32"/>
  <c r="Y6" i="63" s="1"/>
  <c r="Y6" i="32"/>
  <c r="X7" i="32"/>
  <c r="Y7" i="32"/>
  <c r="T7" i="71" s="1"/>
  <c r="X8" i="32"/>
  <c r="Y8" i="32"/>
  <c r="X9" i="32"/>
  <c r="Y9" i="32"/>
  <c r="T9" i="71" s="1"/>
  <c r="X10" i="32"/>
  <c r="Y10" i="32"/>
  <c r="X10" i="62" s="1"/>
  <c r="X11" i="32"/>
  <c r="Y11" i="32"/>
  <c r="Z11" i="63" s="1"/>
  <c r="X12" i="32"/>
  <c r="Y12" i="32"/>
  <c r="X15" i="72" s="1"/>
  <c r="X13" i="32"/>
  <c r="Y13" i="32"/>
  <c r="X16" i="72" s="1"/>
  <c r="X14" i="32"/>
  <c r="S14" i="71" s="1"/>
  <c r="Y14" i="32"/>
  <c r="X17" i="72" s="1"/>
  <c r="X15" i="32"/>
  <c r="Y15" i="32"/>
  <c r="X16" i="32"/>
  <c r="Y16" i="32"/>
  <c r="X17" i="32"/>
  <c r="Y17" i="32"/>
  <c r="X18" i="32"/>
  <c r="Y18" i="32"/>
  <c r="X19" i="32"/>
  <c r="Y19" i="32"/>
  <c r="X19" i="62" s="1"/>
  <c r="X20" i="32"/>
  <c r="Y20" i="32"/>
  <c r="X21" i="32"/>
  <c r="Y21" i="32"/>
  <c r="X24" i="72" s="1"/>
  <c r="X22" i="32"/>
  <c r="Y22" i="32"/>
  <c r="T22" i="71" s="1"/>
  <c r="X23" i="32"/>
  <c r="Y23" i="32"/>
  <c r="X24" i="32"/>
  <c r="Y24" i="32"/>
  <c r="X25" i="32"/>
  <c r="Y25" i="32"/>
  <c r="Z25" i="63" s="1"/>
  <c r="X26" i="32"/>
  <c r="Y26" i="32"/>
  <c r="X27" i="32"/>
  <c r="Y27" i="32"/>
  <c r="X28" i="32"/>
  <c r="Y28" i="32"/>
  <c r="X31" i="72" s="1"/>
  <c r="X29" i="32"/>
  <c r="Y29" i="32"/>
  <c r="X30" i="32"/>
  <c r="Y30" i="32"/>
  <c r="X31" i="32"/>
  <c r="Y31" i="32"/>
  <c r="Z31" i="63" s="1"/>
  <c r="X32" i="32"/>
  <c r="Y32" i="32"/>
  <c r="T32" i="71" s="1"/>
  <c r="X33" i="32"/>
  <c r="Y33" i="32"/>
  <c r="X36" i="72" s="1"/>
  <c r="X34" i="32"/>
  <c r="Y34" i="32"/>
  <c r="X37" i="72" s="1"/>
  <c r="X35" i="32"/>
  <c r="Y35" i="32"/>
  <c r="X36" i="32"/>
  <c r="Y36" i="32"/>
  <c r="Z36" i="63" s="1"/>
  <c r="X37" i="32"/>
  <c r="Y37" i="32"/>
  <c r="X37" i="62" s="1"/>
  <c r="X38" i="32"/>
  <c r="Y38" i="32"/>
  <c r="T38" i="71" s="1"/>
  <c r="X39" i="32"/>
  <c r="Y39" i="32"/>
  <c r="X42" i="72" s="1"/>
  <c r="X40" i="32"/>
  <c r="Y40" i="32"/>
  <c r="X40" i="62" s="1"/>
  <c r="X41" i="32"/>
  <c r="Y41" i="32"/>
  <c r="X42" i="32"/>
  <c r="Y42" i="32"/>
  <c r="Z42" i="63" s="1"/>
  <c r="X43" i="32"/>
  <c r="Y43" i="32"/>
  <c r="X43" i="62" s="1"/>
  <c r="X44" i="32"/>
  <c r="Y44" i="32"/>
  <c r="X45" i="32"/>
  <c r="Y45" i="32"/>
  <c r="X46" i="32"/>
  <c r="Y46" i="32"/>
  <c r="Y5" i="32"/>
  <c r="X5" i="32"/>
  <c r="Y4" i="32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D17" i="75" s="1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D9" i="75" s="1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H25" i="74" s="1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N4" i="73" s="1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R45" i="71" s="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R35" i="71" s="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R5" i="71" s="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X37" i="63" s="1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X5" i="63" s="1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A46" i="61"/>
  <c r="AA45" i="61"/>
  <c r="AA44" i="61"/>
  <c r="AA43" i="61"/>
  <c r="AA42" i="61"/>
  <c r="AA41" i="61"/>
  <c r="AA40" i="61"/>
  <c r="AA39" i="61"/>
  <c r="AA38" i="61"/>
  <c r="AA37" i="61"/>
  <c r="AA36" i="61"/>
  <c r="AA35" i="6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B24" i="61" s="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29" i="32"/>
  <c r="U29" i="71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R19" i="66"/>
  <c r="R35" i="66"/>
  <c r="Z28" i="67"/>
  <c r="AF23" i="68"/>
  <c r="AF27" i="68"/>
  <c r="AF39" i="68"/>
  <c r="AF43" i="68"/>
  <c r="R18" i="71"/>
  <c r="V43" i="72"/>
  <c r="N14" i="73"/>
  <c r="H21" i="74"/>
  <c r="H29" i="74"/>
  <c r="H37" i="74"/>
  <c r="H45" i="74"/>
  <c r="AD5" i="75"/>
  <c r="AD13" i="75"/>
  <c r="R4" i="71"/>
  <c r="Z45" i="63"/>
  <c r="X15" i="62"/>
  <c r="T5" i="71"/>
  <c r="X5" i="62"/>
  <c r="W48" i="72"/>
  <c r="Y45" i="63"/>
  <c r="AC45" i="61"/>
  <c r="S41" i="71"/>
  <c r="W41" i="62"/>
  <c r="W42" i="72"/>
  <c r="Y39" i="63"/>
  <c r="AC39" i="61"/>
  <c r="Y38" i="63"/>
  <c r="S36" i="71"/>
  <c r="W36" i="72"/>
  <c r="Y33" i="63"/>
  <c r="AC33" i="61"/>
  <c r="S31" i="71"/>
  <c r="W31" i="62"/>
  <c r="S30" i="71"/>
  <c r="W31" i="72"/>
  <c r="AC28" i="61"/>
  <c r="S25" i="71"/>
  <c r="W25" i="62"/>
  <c r="W26" i="72"/>
  <c r="Y23" i="63"/>
  <c r="AC23" i="61"/>
  <c r="Y22" i="63"/>
  <c r="S20" i="71"/>
  <c r="W19" i="72"/>
  <c r="AC16" i="61"/>
  <c r="S15" i="71"/>
  <c r="W15" i="62"/>
  <c r="W16" i="72"/>
  <c r="Y13" i="63"/>
  <c r="AC13" i="61"/>
  <c r="S10" i="71"/>
  <c r="W11" i="72"/>
  <c r="AC8" i="61"/>
  <c r="S7" i="71"/>
  <c r="W7" i="62"/>
  <c r="W5" i="62"/>
  <c r="AE53" i="61"/>
  <c r="Z41" i="63"/>
  <c r="AD39" i="61"/>
  <c r="T35" i="71"/>
  <c r="AD33" i="61"/>
  <c r="T29" i="71"/>
  <c r="X27" i="62"/>
  <c r="T23" i="71"/>
  <c r="AD21" i="61"/>
  <c r="Z17" i="63"/>
  <c r="AD13" i="61"/>
  <c r="X9" i="72"/>
  <c r="X4" i="62"/>
  <c r="S47" i="71"/>
  <c r="W47" i="62"/>
  <c r="W49" i="72"/>
  <c r="AC46" i="61"/>
  <c r="W44" i="62"/>
  <c r="W46" i="72"/>
  <c r="Y43" i="63"/>
  <c r="AC43" i="61"/>
  <c r="Y42" i="63"/>
  <c r="S40" i="71"/>
  <c r="W40" i="72"/>
  <c r="Y37" i="63"/>
  <c r="AC37" i="61"/>
  <c r="S35" i="71"/>
  <c r="W35" i="62"/>
  <c r="S34" i="71"/>
  <c r="W35" i="72"/>
  <c r="AC32" i="61"/>
  <c r="S29" i="71"/>
  <c r="W29" i="62"/>
  <c r="W30" i="72"/>
  <c r="Y27" i="63"/>
  <c r="AC27" i="61"/>
  <c r="Y26" i="63"/>
  <c r="S24" i="71"/>
  <c r="W24" i="72"/>
  <c r="Y21" i="63"/>
  <c r="AC21" i="61"/>
  <c r="S19" i="71"/>
  <c r="W19" i="62"/>
  <c r="S18" i="71"/>
  <c r="W20" i="72"/>
  <c r="Y17" i="63"/>
  <c r="AC17" i="61"/>
  <c r="Y14" i="63"/>
  <c r="S12" i="71"/>
  <c r="W14" i="72"/>
  <c r="Y11" i="63"/>
  <c r="AC11" i="61"/>
  <c r="S9" i="71"/>
  <c r="W9" i="62"/>
  <c r="AC9" i="61"/>
  <c r="S6" i="71"/>
  <c r="AC6" i="61"/>
  <c r="AE52" i="61"/>
  <c r="X23" i="63"/>
  <c r="X40" i="63"/>
  <c r="V18" i="72"/>
  <c r="V35" i="72"/>
  <c r="V8" i="72"/>
  <c r="V16" i="72"/>
  <c r="V23" i="72"/>
  <c r="V31" i="72"/>
  <c r="V41" i="72"/>
  <c r="R21" i="71"/>
  <c r="R46" i="71"/>
  <c r="X13" i="63"/>
  <c r="V23" i="62"/>
  <c r="T51" i="72"/>
  <c r="V11" i="72"/>
  <c r="V19" i="72"/>
  <c r="V26" i="72"/>
  <c r="V34" i="72"/>
  <c r="V45" i="72"/>
  <c r="AD47" i="75" l="1"/>
  <c r="W54" i="63"/>
  <c r="X11" i="63"/>
  <c r="N10" i="73"/>
  <c r="N29" i="73"/>
  <c r="R9" i="71"/>
  <c r="R13" i="71"/>
  <c r="R15" i="71"/>
  <c r="R17" i="71"/>
  <c r="R25" i="71"/>
  <c r="R33" i="71"/>
  <c r="R37" i="71"/>
  <c r="R39" i="71"/>
  <c r="R41" i="71"/>
  <c r="R43" i="71"/>
  <c r="N4" i="70"/>
  <c r="AD48" i="68"/>
  <c r="X48" i="67"/>
  <c r="AB9" i="65"/>
  <c r="AB35" i="61"/>
  <c r="AB39" i="61"/>
  <c r="AB43" i="61"/>
  <c r="AB47" i="61"/>
  <c r="Y29" i="62"/>
  <c r="X7" i="72"/>
  <c r="Z4" i="63"/>
  <c r="X8" i="72"/>
  <c r="Z5" i="63"/>
  <c r="AD5" i="61"/>
  <c r="Y46" i="63"/>
  <c r="S46" i="71"/>
  <c r="S45" i="71"/>
  <c r="W45" i="62"/>
  <c r="S44" i="71"/>
  <c r="W47" i="72"/>
  <c r="AC44" i="61"/>
  <c r="S43" i="71"/>
  <c r="W43" i="62"/>
  <c r="W42" i="62"/>
  <c r="S42" i="71"/>
  <c r="W44" i="72"/>
  <c r="Y41" i="63"/>
  <c r="AC41" i="61"/>
  <c r="Y40" i="63"/>
  <c r="W43" i="72"/>
  <c r="AC40" i="61"/>
  <c r="S39" i="71"/>
  <c r="W39" i="62"/>
  <c r="W38" i="62"/>
  <c r="S38" i="71"/>
  <c r="S37" i="71"/>
  <c r="W37" i="62"/>
  <c r="Y36" i="63"/>
  <c r="W39" i="72"/>
  <c r="AC36" i="61"/>
  <c r="W38" i="72"/>
  <c r="Y35" i="63"/>
  <c r="AC35" i="61"/>
  <c r="W34" i="62"/>
  <c r="Y34" i="63"/>
  <c r="S33" i="71"/>
  <c r="W33" i="62"/>
  <c r="Y32" i="63"/>
  <c r="S32" i="71"/>
  <c r="W34" i="72"/>
  <c r="Y31" i="63"/>
  <c r="AC31" i="61"/>
  <c r="W30" i="62"/>
  <c r="Y30" i="63"/>
  <c r="W32" i="72"/>
  <c r="Y29" i="63"/>
  <c r="AC29" i="61"/>
  <c r="Y28" i="63"/>
  <c r="S28" i="71"/>
  <c r="S27" i="71"/>
  <c r="W27" i="62"/>
  <c r="W26" i="62"/>
  <c r="S26" i="71"/>
  <c r="Z25" i="32"/>
  <c r="Y25" i="62" s="1"/>
  <c r="W28" i="72"/>
  <c r="Y25" i="63"/>
  <c r="AC25" i="61"/>
  <c r="Y24" i="63"/>
  <c r="W27" i="72"/>
  <c r="AC24" i="61"/>
  <c r="S23" i="71"/>
  <c r="W23" i="62"/>
  <c r="W22" i="62"/>
  <c r="S22" i="71"/>
  <c r="S21" i="71"/>
  <c r="W21" i="62"/>
  <c r="Y20" i="63"/>
  <c r="W23" i="72"/>
  <c r="AC20" i="61"/>
  <c r="W22" i="72"/>
  <c r="Y19" i="63"/>
  <c r="AC19" i="61"/>
  <c r="W18" i="62"/>
  <c r="Y18" i="63"/>
  <c r="S17" i="71"/>
  <c r="W17" i="62"/>
  <c r="S16" i="71"/>
  <c r="W16" i="62"/>
  <c r="W18" i="72"/>
  <c r="Y15" i="63"/>
  <c r="AC15" i="61"/>
  <c r="S13" i="71"/>
  <c r="W13" i="62"/>
  <c r="Y12" i="63"/>
  <c r="W15" i="72"/>
  <c r="AC12" i="61"/>
  <c r="S11" i="71"/>
  <c r="W11" i="62"/>
  <c r="Y10" i="63"/>
  <c r="W13" i="72"/>
  <c r="AC10" i="61"/>
  <c r="W12" i="72"/>
  <c r="Y9" i="63"/>
  <c r="S8" i="71"/>
  <c r="W8" i="62"/>
  <c r="Z7" i="32"/>
  <c r="Y7" i="62" s="1"/>
  <c r="W10" i="72"/>
  <c r="Y7" i="63"/>
  <c r="AC7" i="61"/>
  <c r="W50" i="72"/>
  <c r="Y47" i="63"/>
  <c r="AC47" i="61"/>
  <c r="Z44" i="32"/>
  <c r="Y47" i="72"/>
  <c r="Y44" i="62"/>
  <c r="Z5" i="32"/>
  <c r="AA5" i="63" s="1"/>
  <c r="W8" i="72"/>
  <c r="Y5" i="63"/>
  <c r="AC5" i="61"/>
  <c r="Z45" i="32"/>
  <c r="AA45" i="63" s="1"/>
  <c r="T45" i="71"/>
  <c r="X45" i="62"/>
  <c r="Z43" i="32"/>
  <c r="X46" i="72"/>
  <c r="Z43" i="63"/>
  <c r="AD43" i="61"/>
  <c r="Z41" i="32"/>
  <c r="T41" i="71"/>
  <c r="X41" i="62"/>
  <c r="Z39" i="32"/>
  <c r="Y39" i="62" s="1"/>
  <c r="T39" i="71"/>
  <c r="X39" i="62"/>
  <c r="Z37" i="32"/>
  <c r="X40" i="72"/>
  <c r="Z37" i="63"/>
  <c r="AD37" i="61"/>
  <c r="X38" i="72"/>
  <c r="Z35" i="63"/>
  <c r="AD35" i="61"/>
  <c r="Z33" i="32"/>
  <c r="T33" i="71"/>
  <c r="X33" i="62"/>
  <c r="Z31" i="32"/>
  <c r="T31" i="71"/>
  <c r="X31" i="62"/>
  <c r="X32" i="72"/>
  <c r="Z29" i="63"/>
  <c r="AD29" i="61"/>
  <c r="Z27" i="32"/>
  <c r="X30" i="72"/>
  <c r="Z27" i="63"/>
  <c r="AD27" i="61"/>
  <c r="T25" i="71"/>
  <c r="X25" i="62"/>
  <c r="Z23" i="32"/>
  <c r="X26" i="72"/>
  <c r="Z23" i="63"/>
  <c r="AD23" i="61"/>
  <c r="Z21" i="32"/>
  <c r="T21" i="71"/>
  <c r="X21" i="62"/>
  <c r="Z19" i="32"/>
  <c r="AE19" i="61" s="1"/>
  <c r="X22" i="72"/>
  <c r="Z19" i="63"/>
  <c r="AD19" i="61"/>
  <c r="T17" i="71"/>
  <c r="X17" i="62"/>
  <c r="Z15" i="32"/>
  <c r="AE15" i="61" s="1"/>
  <c r="X18" i="72"/>
  <c r="Z15" i="63"/>
  <c r="AD15" i="61"/>
  <c r="Z13" i="32"/>
  <c r="Y16" i="72" s="1"/>
  <c r="T13" i="71"/>
  <c r="X13" i="62"/>
  <c r="Z11" i="32"/>
  <c r="AA11" i="63" s="1"/>
  <c r="T11" i="71"/>
  <c r="X11" i="62"/>
  <c r="Z9" i="32"/>
  <c r="U9" i="71" s="1"/>
  <c r="X12" i="72"/>
  <c r="Z9" i="63"/>
  <c r="AD9" i="61"/>
  <c r="X10" i="72"/>
  <c r="Z7" i="63"/>
  <c r="AD7" i="61"/>
  <c r="Z47" i="32"/>
  <c r="X50" i="72"/>
  <c r="Z47" i="63"/>
  <c r="AD47" i="61"/>
  <c r="X9" i="62"/>
  <c r="Z13" i="63"/>
  <c r="AD17" i="61"/>
  <c r="X20" i="72"/>
  <c r="T19" i="71"/>
  <c r="Z21" i="63"/>
  <c r="X23" i="62"/>
  <c r="AD25" i="61"/>
  <c r="X28" i="72"/>
  <c r="T27" i="71"/>
  <c r="X29" i="62"/>
  <c r="AD31" i="61"/>
  <c r="X34" i="72"/>
  <c r="Z33" i="63"/>
  <c r="X35" i="62"/>
  <c r="T37" i="71"/>
  <c r="Z39" i="63"/>
  <c r="AD41" i="61"/>
  <c r="X44" i="72"/>
  <c r="T43" i="71"/>
  <c r="S5" i="71"/>
  <c r="X7" i="62"/>
  <c r="AD11" i="61"/>
  <c r="X14" i="72"/>
  <c r="T15" i="71"/>
  <c r="AD45" i="61"/>
  <c r="X48" i="72"/>
  <c r="T47" i="71"/>
  <c r="Z17" i="32"/>
  <c r="Z14" i="32"/>
  <c r="Y14" i="62" s="1"/>
  <c r="N10" i="70"/>
  <c r="R11" i="71"/>
  <c r="R7" i="71"/>
  <c r="Q48" i="71"/>
  <c r="R19" i="71"/>
  <c r="P48" i="71"/>
  <c r="X6" i="63"/>
  <c r="V19" i="62"/>
  <c r="AB12" i="61"/>
  <c r="W9" i="72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 s="1"/>
  <c r="AE26" i="61"/>
  <c r="X52" i="63"/>
  <c r="V54" i="63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AA40" i="63" s="1"/>
  <c r="Z40" i="63"/>
  <c r="X43" i="72"/>
  <c r="AD40" i="61"/>
  <c r="X36" i="62"/>
  <c r="Z36" i="32"/>
  <c r="Y36" i="62" s="1"/>
  <c r="T36" i="71"/>
  <c r="X35" i="72"/>
  <c r="AD32" i="61"/>
  <c r="Z32" i="32"/>
  <c r="Y32" i="62" s="1"/>
  <c r="Z32" i="63"/>
  <c r="T28" i="71"/>
  <c r="Z28" i="32"/>
  <c r="Y31" i="72" s="1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AE10" i="61" s="1"/>
  <c r="X13" i="72"/>
  <c r="AD10" i="61"/>
  <c r="Z10" i="63"/>
  <c r="Z8" i="32"/>
  <c r="AA8" i="63" s="1"/>
  <c r="Z8" i="63"/>
  <c r="X11" i="72"/>
  <c r="AD8" i="61"/>
  <c r="Z6" i="32"/>
  <c r="Y6" i="62" s="1"/>
  <c r="T6" i="71"/>
  <c r="Y48" i="32"/>
  <c r="Q49" i="71" s="1"/>
  <c r="X6" i="62"/>
  <c r="W7" i="72"/>
  <c r="X8" i="62"/>
  <c r="T10" i="71"/>
  <c r="X16" i="62"/>
  <c r="AD20" i="61"/>
  <c r="X39" i="72"/>
  <c r="T40" i="71"/>
  <c r="X46" i="62"/>
  <c r="Z26" i="63"/>
  <c r="X47" i="72"/>
  <c r="AD44" i="61"/>
  <c r="T44" i="71"/>
  <c r="Z44" i="63"/>
  <c r="Z38" i="63"/>
  <c r="X38" i="62"/>
  <c r="X41" i="72"/>
  <c r="AD38" i="61"/>
  <c r="Z34" i="32"/>
  <c r="AA34" i="63" s="1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AB34" i="61"/>
  <c r="AA48" i="6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AB37" i="61"/>
  <c r="AB41" i="61"/>
  <c r="AB45" i="61"/>
  <c r="Z54" i="65"/>
  <c r="AB52" i="65"/>
  <c r="AE48" i="68"/>
  <c r="AF4" i="68"/>
  <c r="AA28" i="63"/>
  <c r="AA38" i="63"/>
  <c r="U44" i="71"/>
  <c r="U25" i="71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8" i="61"/>
  <c r="AE23" i="61"/>
  <c r="AA23" i="63"/>
  <c r="AA31" i="63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29" i="61"/>
  <c r="AA29" i="63"/>
  <c r="U34" i="71"/>
  <c r="AA43" i="63"/>
  <c r="U20" i="71"/>
  <c r="AA19" i="63"/>
  <c r="Y37" i="62"/>
  <c r="AE40" i="61"/>
  <c r="AE39" i="61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Y7" i="72"/>
  <c r="AA26" i="63"/>
  <c r="AE4" i="61"/>
  <c r="Y22" i="62"/>
  <c r="Y38" i="62"/>
  <c r="AE44" i="61"/>
  <c r="AA44" i="63"/>
  <c r="AE41" i="61"/>
  <c r="AA41" i="63"/>
  <c r="AA25" i="63"/>
  <c r="AA10" i="63"/>
  <c r="Y27" i="62"/>
  <c r="Y43" i="62"/>
  <c r="AE9" i="61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X54" i="63" l="1"/>
  <c r="AF48" i="68"/>
  <c r="Z48" i="32"/>
  <c r="X49" i="63" s="1"/>
  <c r="W49" i="63"/>
  <c r="B30" i="77"/>
  <c r="J54" i="64"/>
  <c r="U26" i="71"/>
  <c r="AE34" i="61"/>
  <c r="Y17" i="72"/>
  <c r="AA15" i="63"/>
  <c r="U13" i="71"/>
  <c r="T52" i="72"/>
  <c r="Z49" i="61"/>
  <c r="U4" i="71"/>
  <c r="AE6" i="61"/>
  <c r="AE45" i="61"/>
  <c r="P49" i="71"/>
  <c r="Y4" i="62"/>
  <c r="AE5" i="61"/>
  <c r="Y22" i="72"/>
  <c r="AE7" i="61"/>
  <c r="Y26" i="62"/>
  <c r="U14" i="71"/>
  <c r="Y10" i="72"/>
  <c r="U7" i="71"/>
  <c r="AA9" i="63"/>
  <c r="AE14" i="61"/>
  <c r="AE25" i="61"/>
  <c r="AA13" i="63"/>
  <c r="AA39" i="63"/>
  <c r="AA14" i="63"/>
  <c r="AA7" i="63"/>
  <c r="AE13" i="61"/>
  <c r="Y13" i="62"/>
  <c r="Y17" i="62"/>
  <c r="AA17" i="63"/>
  <c r="Y50" i="72"/>
  <c r="AA47" i="63"/>
  <c r="AE47" i="61"/>
  <c r="U47" i="71"/>
  <c r="Y47" i="62"/>
  <c r="Y14" i="72"/>
  <c r="Y11" i="62"/>
  <c r="U11" i="71"/>
  <c r="AE11" i="61"/>
  <c r="Y24" i="72"/>
  <c r="AA21" i="63"/>
  <c r="AE21" i="61"/>
  <c r="U21" i="71"/>
  <c r="Y21" i="62"/>
  <c r="Y26" i="72"/>
  <c r="Y23" i="62"/>
  <c r="U23" i="71"/>
  <c r="U27" i="71"/>
  <c r="Y30" i="72"/>
  <c r="AE27" i="61"/>
  <c r="AA27" i="63"/>
  <c r="U31" i="71"/>
  <c r="AE31" i="61"/>
  <c r="Y34" i="72"/>
  <c r="U37" i="71"/>
  <c r="AA37" i="63"/>
  <c r="Y40" i="72"/>
  <c r="AE37" i="61"/>
  <c r="Y44" i="72"/>
  <c r="Y41" i="62"/>
  <c r="U43" i="71"/>
  <c r="AE43" i="61"/>
  <c r="Y46" i="72"/>
  <c r="Y12" i="72"/>
  <c r="Y9" i="62"/>
  <c r="Y18" i="72"/>
  <c r="U15" i="71"/>
  <c r="Y15" i="62"/>
  <c r="U19" i="71"/>
  <c r="Y19" i="62"/>
  <c r="U33" i="71"/>
  <c r="Y33" i="62"/>
  <c r="Y36" i="72"/>
  <c r="AE33" i="61"/>
  <c r="AA33" i="63"/>
  <c r="Y42" i="72"/>
  <c r="U39" i="71"/>
  <c r="Y48" i="72"/>
  <c r="U45" i="71"/>
  <c r="Y45" i="62"/>
  <c r="Y8" i="72"/>
  <c r="U5" i="71"/>
  <c r="Y5" i="62"/>
  <c r="R48" i="66"/>
  <c r="N48" i="70"/>
  <c r="R48" i="71"/>
  <c r="AB54" i="61"/>
  <c r="X55" i="63"/>
  <c r="N48" i="73"/>
  <c r="X48" i="63"/>
  <c r="AB48" i="61"/>
  <c r="T49" i="62"/>
  <c r="Y9" i="72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AB49" i="61"/>
  <c r="D30" i="77"/>
  <c r="V52" i="72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<sst xmlns="http://schemas.openxmlformats.org/spreadsheetml/2006/main" count="2360" uniqueCount="562">
  <si>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</si>
  <si>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</si>
  <si>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</si>
  <si>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</si>
  <si>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</si>
  <si>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</si>
  <si>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</si>
  <si>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</si>
  <si>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</si>
  <si>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</si>
  <si>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</si>
  <si>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</si>
  <si>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</si>
  <si>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</si>
  <si>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</si>
  <si>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</si>
  <si>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</si>
  <si>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</si>
  <si>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</si>
  <si>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</si>
  <si>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</si>
  <si>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</si>
  <si>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</si>
  <si>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</si>
  <si>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</si>
  <si>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</si>
  <si>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</si>
  <si>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</si>
  <si>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</si>
  <si>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</si>
  <si>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</si>
  <si>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</si>
  <si>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</si>
  <si>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</si>
  <si>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</si>
  <si>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</si>
  <si>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</si>
  <si>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</si>
  <si>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</si>
  <si>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</si>
  <si>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</si>
  <si>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</si>
  <si>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</si>
  <si>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</si>
  <si>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</si>
  <si>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</si>
  <si>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</si>
  <si>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</si>
  <si>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</si>
  <si>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</si>
  <si>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</si>
  <si>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</si>
  <si>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</si>
  <si>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</si>
  <si>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</si>
  <si>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</si>
  <si>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</si>
  <si>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</si>
  <si>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</si>
  <si>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</si>
  <si>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</si>
  <si>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</si>
  <si>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</si>
  <si>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</si>
  <si>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</si>
  <si>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</si>
  <si>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</si>
  <si>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</si>
  <si>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</si>
  <si>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</si>
  <si>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</si>
  <si>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</si>
  <si>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</si>
  <si>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</si>
  <si>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</si>
  <si>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</si>
  <si>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</si>
  <si>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</si>
  <si>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</si>
  <si>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</si>
  <si>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</si>
  <si>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</si>
  <si>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</si>
  <si>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</si>
  <si>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</si>
  <si>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</si>
  <si>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</si>
  <si>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</si>
  <si>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</si>
  <si>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</si>
  <si>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</si>
  <si>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</si>
  <si>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</si>
  <si>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</si>
  <si>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</si>
  <si>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</si>
  <si>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</si>
  <si>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</si>
  <si>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</si>
  <si>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</si>
  <si>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</si>
  <si>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</si>
  <si>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</si>
  <si>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</si>
  <si>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</si>
  <si>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</si>
  <si>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</si>
  <si>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</si>
  <si>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</si>
  <si>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</si>
  <si>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</si>
  <si>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</si>
  <si>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</si>
  <si>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</si>
  <si>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</si>
  <si>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</si>
  <si>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</si>
  <si>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</si>
  <si>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</si>
  <si>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</si>
  <si>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</si>
  <si>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</si>
  <si>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</si>
  <si>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</si>
  <si>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</si>
  <si>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</si>
  <si>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</si>
  <si>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</si>
  <si>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</si>
  <si>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</si>
  <si>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</si>
  <si>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</si>
  <si>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</si>
  <si>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</si>
  <si>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</si>
  <si>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</si>
  <si>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</si>
  <si>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</si>
  <si>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</si>
  <si>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</si>
  <si>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</si>
  <si>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</si>
  <si>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</si>
  <si>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</si>
  <si>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</si>
  <si>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</si>
  <si>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</si>
  <si>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</si>
  <si>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</si>
  <si>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</si>
  <si>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</si>
  <si>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</si>
  <si>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</si>
  <si>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</si>
  <si>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</si>
  <si>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</si>
  <si>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</si>
  <si>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</si>
  <si>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</si>
  <si>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</si>
  <si>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</si>
  <si>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</si>
  <si>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</si>
  <si>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</si>
  <si>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</si>
  <si>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</si>
  <si>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</si>
  <si>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</si>
  <si>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</si>
  <si>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</si>
  <si>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</si>
  <si>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</si>
  <si>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</si>
  <si>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</si>
  <si>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</si>
  <si>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</si>
  <si>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</si>
  <si>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</si>
  <si>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</si>
  <si>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</si>
  <si>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</si>
  <si>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</si>
  <si>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</si>
  <si>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</si>
  <si>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</si>
  <si>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</si>
  <si>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</si>
  <si>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</si>
  <si>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</si>
  <si>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</si>
  <si>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</si>
  <si>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</si>
  <si>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</si>
  <si>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</si>
  <si>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</si>
  <si>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</si>
  <si>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</si>
  <si>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</si>
  <si>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</si>
  <si>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</si>
  <si>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</si>
  <si>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</si>
  <si>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</si>
  <si>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</si>
  <si>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</si>
  <si>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</si>
  <si>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</si>
  <si>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</si>
  <si>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</si>
  <si>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</si>
  <si>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</si>
  <si>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</si>
  <si>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</si>
  <si>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</si>
  <si>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</si>
  <si>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</si>
  <si>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</si>
  <si>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</si>
  <si>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</si>
  <si>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</si>
  <si>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</si>
  <si>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</si>
  <si>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</si>
  <si>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</si>
  <si>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</si>
  <si>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</si>
  <si>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</si>
  <si>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</si>
  <si>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</si>
  <si>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</si>
  <si>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</si>
  <si>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</si>
  <si>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</si>
  <si>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</si>
  <si>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</si>
  <si>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</si>
  <si>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</si>
  <si>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</si>
  <si>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</si>
  <si>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</si>
  <si>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</si>
  <si>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</si>
  <si>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</si>
  <si>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</si>
  <si>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</si>
  <si>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</si>
  <si>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</si>
  <si>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</si>
  <si>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</si>
  <si>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</si>
  <si>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</si>
  <si>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</si>
  <si>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</si>
  <si>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</si>
  <si>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</si>
  <si>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</si>
  <si>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</si>
  <si>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</si>
  <si>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</si>
  <si>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</si>
  <si>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</si>
  <si>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</si>
  <si>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</si>
  <si>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</si>
  <si>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</si>
  <si>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</si>
  <si>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</si>
  <si>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</si>
  <si>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</si>
  <si>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</si>
  <si>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</si>
  <si>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</si>
  <si>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</si>
  <si>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</si>
  <si>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</si>
  <si>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</si>
  <si>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</si>
  <si>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</si>
  <si>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</si>
  <si>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</si>
  <si>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</si>
  <si>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</si>
  <si>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</si>
  <si>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</si>
  <si>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</si>
  <si>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</si>
  <si>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</si>
  <si>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</si>
  <si>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</si>
  <si>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</si>
  <si>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</si>
  <si>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</si>
  <si>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</si>
  <si>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</si>
  <si>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</si>
  <si>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</si>
  <si>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</si>
  <si>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</si>
  <si>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</si>
  <si>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</si>
  <si>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</si>
  <si>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</si>
  <si>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</si>
  <si>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</si>
  <si>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</si>
  <si>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</si>
  <si>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</si>
  <si>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</si>
  <si>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</si>
  <si>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</si>
  <si>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</si>
  <si>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</si>
  <si>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</si>
  <si>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</si>
  <si>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</si>
  <si>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</si>
  <si>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</si>
  <si>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</si>
  <si>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</si>
  <si>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</si>
  <si>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</si>
  <si>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</si>
  <si>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</si>
  <si>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</si>
  <si>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</si>
  <si>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</si>
  <si>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</si>
  <si>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</si>
  <si>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</si>
  <si>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</si>
  <si>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</si>
  <si>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</si>
  <si>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</si>
  <si>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</si>
  <si>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</si>
  <si>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</si>
  <si>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</si>
  <si>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</si>
  <si>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</si>
  <si>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</si>
  <si>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</si>
  <si>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</si>
  <si>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</si>
  <si>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</si>
  <si>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</si>
  <si>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</si>
  <si>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</si>
  <si>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</si>
  <si>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</si>
  <si>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</si>
  <si>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</si>
  <si>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</si>
  <si>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</si>
  <si>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</si>
  <si>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</si>
  <si>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</si>
  <si>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</si>
  <si>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</si>
  <si>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</si>
  <si>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</si>
  <si>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</si>
  <si>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</si>
  <si>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</si>
  <si>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</si>
  <si>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</si>
  <si>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</si>
  <si>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</si>
  <si>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</si>
  <si>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</si>
  <si>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</si>
  <si>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</si>
  <si>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</si>
  <si>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</si>
  <si>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</si>
  <si>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</si>
  <si>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</si>
  <si>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</si>
  <si>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</si>
  <si>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</si>
  <si>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</si>
  <si>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</si>
  <si>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</si>
  <si>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</si>
  <si>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</si>
  <si>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</si>
  <si>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</si>
  <si>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</si>
  <si>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</si>
  <si>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</si>
  <si>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</si>
  <si>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</si>
  <si>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</si>
  <si>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</si>
  <si>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</si>
  <si>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</si>
  <si>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</si>
  <si>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</si>
  <si>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</si>
  <si>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</si>
  <si>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</si>
  <si>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</si>
  <si>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</si>
  <si>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</si>
  <si>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</si>
  <si>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</si>
  <si>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</si>
  <si>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</si>
  <si>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</si>
  <si>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</si>
  <si>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</si>
  <si>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</si>
  <si>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</si>
  <si>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</si>
  <si>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</si>
  <si>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</si>
  <si>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</si>
  <si>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</si>
  <si>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</si>
  <si>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</si>
  <si>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</si>
  <si>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</si>
  <si>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</si>
  <si>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</si>
  <si>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</si>
  <si>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</si>
  <si>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</si>
  <si>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</si>
  <si>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</si>
  <si>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</si>
  <si>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</si>
  <si>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</si>
  <si>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</si>
  <si>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</si>
  <si>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</si>
  <si>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</si>
  <si>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</si>
  <si>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</si>
  <si>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</si>
  <si>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</si>
  <si>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</si>
  <si>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</si>
  <si>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</si>
  <si>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</si>
  <si>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</si>
  <si>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</si>
  <si>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</si>
  <si>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</si>
  <si>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</si>
  <si>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</si>
  <si>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</si>
  <si>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</si>
  <si>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</si>
  <si>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</si>
  <si>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</si>
  <si>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</si>
  <si>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</si>
  <si>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</si>
  <si>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</si>
  <si>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</si>
  <si>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</si>
  <si>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</si>
  <si>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</si>
  <si>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</si>
  <si>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</si>
  <si>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</si>
  <si>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</si>
  <si>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</si>
  <si>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</si>
  <si>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</si>
  <si>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</si>
  <si>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</si>
  <si>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</si>
  <si>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</si>
  <si>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</si>
  <si>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</si>
  <si>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</si>
  <si>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</si>
  <si>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</si>
  <si>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</si>
  <si>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</si>
  <si>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</si>
  <si>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</si>
  <si>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</si>
  <si>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</si>
  <si>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</si>
  <si>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</si>
  <si>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</si>
  <si>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</si>
  <si>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</si>
  <si>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</si>
  <si>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</si>
  <si>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</si>
  <si>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</si>
  <si>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</si>
  <si>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</si>
  <si>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</si>
  <si>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</si>
  <si>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</si>
  <si>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</si>
  <si>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</si>
  <si>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</si>
  <si>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</si>
  <si>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</si>
  <si>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</si>
  <si>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</si>
  <si>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</si>
  <si>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</si>
  <si>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</si>
  <si>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</si>
  <si>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</si>
  <si>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</si>
  <si>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</si>
  <si>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</si>
  <si>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</si>
  <si>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</si>
  <si>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</si>
  <si>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</si>
  <si>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</si>
  <si>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</si>
  <si>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</si>
  <si>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</si>
  <si>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</si>
  <si>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</si>
  <si>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</si>
  <si>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</si>
  <si>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</si>
  <si>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</si>
  <si>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</si>
  <si>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</si>
  <si>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</si>
  <si>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</si>
  <si>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</si>
  <si>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</si>
  <si>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</si>
  <si>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</si>
  <si>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</si>
  <si>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</si>
  <si>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</si>
  <si>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</si>
  <si>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</si>
  <si>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30h</t>
  </si>
  <si>
    <t>28h</t>
  </si>
  <si>
    <t>BALANÇO SOCIAL</t>
  </si>
  <si>
    <t>Decreto-Lei 190/96, de 9 de Outubro</t>
  </si>
  <si>
    <t>(Não incluir Prestações de Serviços)</t>
  </si>
  <si>
    <t>Em 1 de Janeiro de 2020</t>
  </si>
  <si>
    <t>Em 31 de Dezembro de 2020</t>
  </si>
  <si>
    <r>
      <t xml:space="preserve">Nota: Em caso de processo de fusão/reestruturação da entidade existente a 31/12/2020, indicar o critério adotado para o registo dos dados do balanço Social 2020 na folha </t>
    </r>
    <r>
      <rPr>
        <b/>
        <u/>
        <sz val="9"/>
        <color rgb="FF660033"/>
        <rFont val="Trebuchet MS"/>
        <family val="2"/>
      </rPr>
      <t>"Critério"</t>
    </r>
  </si>
  <si>
    <t>Contacto(s) do(s) responsável(eis) pelo preenchimento</t>
  </si>
  <si>
    <t>Nome:</t>
  </si>
  <si>
    <t>Tel:</t>
  </si>
  <si>
    <t>E-mail:</t>
  </si>
  <si>
    <t>Data:</t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</si>
  <si>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</si>
  <si>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rgb="FF003399"/>
        <rFont val="Arial"/>
        <family val="2"/>
      </rPr>
      <t>Por exemplo:</t>
    </r>
    <r>
      <rPr>
        <i/>
        <sz val="10"/>
        <color rgb="FF003399"/>
        <rFont val="Arial"/>
        <family val="2"/>
      </rPr>
      <t xml:space="preserve"> caso de uma entidade que resulta da fusão de 2 entidades, em que a nova entidade iniciou o seu funcionamento a 1 de junho 2020. 
Deverá registar os dados da entidade nova referente ao período de 1 junho a 31 dezembro, especificando em baixo na descrição da entidade a data de início da nova entidade e o número de trabalhadores em exercício de funções nessa data, em substituição do n~de trabalhadores a 1 de janeiro 2020 na folha de identificação</t>
    </r>
  </si>
  <si>
    <t>…………………………………………………………………………………………………………………..</t>
  </si>
  <si>
    <t>Ministério do Ambiente e da Acção Climática</t>
  </si>
  <si>
    <t>ana.tavares.almeida@apambiente.pt</t>
  </si>
  <si>
    <t>Dr.ª Ana Tavares de Almeida</t>
  </si>
  <si>
    <t>Agência Portuguesa do Ambiente, IP (APA,IP)</t>
  </si>
  <si>
    <t>17,5h</t>
  </si>
  <si>
    <t>25h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</si>
</sst>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  <font>
      <b/>
      <sz val="9"/>
      <color rgb="FF660033"/>
      <name val="Trebuchet MS"/>
      <family val="2"/>
    </font>
    <font>
      <b/>
      <u/>
      <sz val="9"/>
      <color rgb="FF660033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9"/>
      <name val="Arial"/>
      <family val="2"/>
    </font>
    <font>
      <i/>
      <sz val="10"/>
      <color rgb="FF003399"/>
      <name val="Arial"/>
      <family val="2"/>
    </font>
    <font>
      <b/>
      <i/>
      <sz val="10"/>
      <color rgb="FF003399"/>
      <name val="Arial"/>
      <family val="2"/>
    </font>
    <font>
      <i/>
      <sz val="9"/>
      <name val="Arial"/>
      <family val="2"/>
    </font>
    <font>
      <sz val="10"/>
      <color rgb="FF0070C0"/>
      <name val="Trebuchet MS"/>
      <family val="2"/>
    </font>
    <font>
      <b/>
      <sz val="14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  <border>
      <left style="double">
        <color auto="1"/>
      </left>
      <right/>
      <top/>
      <bottom/>
      <diagonal/>
    </border>
  </borders>
  <cellStyleXfs count="6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4">
    <xf numFmtId="0" fontId="0" fillId="0" borderId="0" xfId="0"/>
    <xf numFmtId="0" fontId="3" fillId="0" borderId="0" xfId="5"/>
    <xf numFmtId="0" fontId="10" fillId="0" borderId="0" xfId="5" applyFont="1" applyAlignment="1"/>
    <xf numFmtId="0" fontId="3" fillId="0" borderId="0" xfId="5" applyAlignment="1"/>
    <xf numFmtId="0" fontId="5" fillId="0" borderId="0" xfId="0" applyFont="1"/>
    <xf numFmtId="0" fontId="12" fillId="0" borderId="0" xfId="1" applyFont="1" applyAlignment="1" applyProtection="1"/>
    <xf numFmtId="0" fontId="12" fillId="0" borderId="0" xfId="1" applyFont="1" applyFill="1" applyAlignment="1" applyProtection="1"/>
    <xf numFmtId="0" fontId="3" fillId="0" borderId="0" xfId="5" applyFill="1"/>
    <xf numFmtId="0" fontId="10" fillId="0" borderId="0" xfId="5" applyFont="1" applyFill="1"/>
    <xf numFmtId="0" fontId="13" fillId="0" borderId="0" xfId="5" applyFont="1" applyFill="1"/>
    <xf numFmtId="0" fontId="10" fillId="0" borderId="0" xfId="5" applyFont="1"/>
    <xf numFmtId="3" fontId="16" fillId="0" borderId="0" xfId="5" applyNumberFormat="1" applyFont="1" applyProtection="1"/>
    <xf numFmtId="3" fontId="15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/>
    <xf numFmtId="3" fontId="16" fillId="0" borderId="0" xfId="5" applyNumberFormat="1" applyFont="1" applyFill="1" applyBorder="1" applyProtection="1"/>
    <xf numFmtId="3" fontId="15" fillId="0" borderId="0" xfId="5" applyNumberFormat="1" applyFont="1" applyFill="1" applyBorder="1" applyAlignment="1" applyProtection="1">
      <alignment horizontal="center" vertical="center" wrapText="1"/>
    </xf>
    <xf numFmtId="3" fontId="17" fillId="0" borderId="0" xfId="5" applyNumberFormat="1" applyFont="1" applyFill="1" applyBorder="1" applyAlignment="1" applyProtection="1">
      <alignment horizontal="center" vertical="center" wrapText="1"/>
    </xf>
    <xf numFmtId="3" fontId="18" fillId="0" borderId="0" xfId="5" applyNumberFormat="1" applyFont="1" applyFill="1" applyBorder="1" applyAlignment="1" applyProtection="1">
      <alignment horizontal="right" vertical="center" wrapText="1"/>
    </xf>
    <xf numFmtId="3" fontId="19" fillId="0" borderId="0" xfId="5" applyNumberFormat="1" applyFont="1" applyAlignment="1">
      <alignment vertical="center"/>
    </xf>
    <xf numFmtId="3" fontId="20" fillId="0" borderId="0" xfId="5" applyNumberFormat="1" applyFont="1" applyProtection="1"/>
    <xf numFmtId="3" fontId="20" fillId="0" borderId="0" xfId="5" applyNumberFormat="1" applyFont="1"/>
    <xf numFmtId="3" fontId="20" fillId="0" borderId="0" xfId="5" applyNumberFormat="1" applyFont="1" applyAlignment="1">
      <alignment vertical="center"/>
    </xf>
    <xf numFmtId="0" fontId="19" fillId="0" borderId="0" xfId="0" applyFont="1"/>
    <xf numFmtId="3" fontId="20" fillId="0" borderId="0" xfId="5" applyNumberFormat="1" applyFont="1" applyAlignment="1" applyProtection="1">
      <alignment vertical="center"/>
    </xf>
    <xf numFmtId="3" fontId="5" fillId="0" borderId="0" xfId="5" applyNumberFormat="1" applyFont="1" applyProtection="1"/>
    <xf numFmtId="3" fontId="5" fillId="0" borderId="0" xfId="5" applyNumberFormat="1" applyFont="1"/>
    <xf numFmtId="3" fontId="21" fillId="0" borderId="0" xfId="1" applyNumberFormat="1" applyFont="1" applyFill="1" applyBorder="1" applyAlignment="1" applyProtection="1"/>
    <xf numFmtId="3" fontId="5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Alignment="1">
      <alignment vertical="center"/>
    </xf>
    <xf numFmtId="3" fontId="24" fillId="0" borderId="0" xfId="5" applyNumberFormat="1" applyFont="1" applyFill="1" applyBorder="1" applyAlignment="1">
      <alignment horizontal="center" vertical="center" wrapText="1"/>
    </xf>
    <xf numFmtId="3" fontId="23" fillId="0" borderId="0" xfId="5" applyNumberFormat="1" applyFont="1"/>
    <xf numFmtId="3" fontId="16" fillId="0" borderId="0" xfId="5" applyNumberFormat="1" applyFont="1" applyAlignment="1">
      <alignment horizontal="center"/>
    </xf>
    <xf numFmtId="3" fontId="23" fillId="0" borderId="0" xfId="5" applyNumberFormat="1" applyFont="1" applyAlignment="1"/>
    <xf numFmtId="3" fontId="16" fillId="0" borderId="0" xfId="5" applyNumberFormat="1" applyFont="1" applyAlignment="1"/>
    <xf numFmtId="3" fontId="16" fillId="0" borderId="0" xfId="5" applyNumberFormat="1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16" fillId="0" borderId="0" xfId="0" applyNumberFormat="1" applyFont="1"/>
    <xf numFmtId="3" fontId="15" fillId="2" borderId="1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/>
    <xf numFmtId="3" fontId="5" fillId="0" borderId="0" xfId="0" applyNumberFormat="1" applyFont="1"/>
    <xf numFmtId="3" fontId="15" fillId="3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/>
    <xf numFmtId="3" fontId="18" fillId="0" borderId="0" xfId="5" applyNumberFormat="1" applyFont="1" applyFill="1" applyBorder="1" applyAlignment="1">
      <alignment horizontal="right" vertical="center" wrapText="1"/>
    </xf>
    <xf numFmtId="3" fontId="16" fillId="0" borderId="0" xfId="5" applyNumberFormat="1" applyFont="1" applyAlignment="1">
      <alignment wrapText="1"/>
    </xf>
    <xf numFmtId="3" fontId="16" fillId="0" borderId="0" xfId="5" applyNumberFormat="1" applyFont="1" applyFill="1" applyAlignment="1">
      <alignment wrapText="1"/>
    </xf>
    <xf numFmtId="3" fontId="15" fillId="0" borderId="0" xfId="5" applyNumberFormat="1" applyFont="1" applyFill="1" applyBorder="1" applyAlignment="1">
      <alignment vertical="center" wrapText="1"/>
    </xf>
    <xf numFmtId="3" fontId="20" fillId="0" borderId="0" xfId="5" applyNumberFormat="1" applyFont="1" applyFill="1"/>
    <xf numFmtId="0" fontId="20" fillId="0" borderId="0" xfId="5" applyFont="1"/>
    <xf numFmtId="0" fontId="20" fillId="0" borderId="0" xfId="5" applyFont="1" applyFill="1"/>
    <xf numFmtId="3" fontId="5" fillId="0" borderId="0" xfId="5" applyNumberFormat="1" applyFont="1" applyFill="1"/>
    <xf numFmtId="3" fontId="3" fillId="4" borderId="0" xfId="5" applyNumberFormat="1" applyFill="1" applyAlignment="1"/>
    <xf numFmtId="3" fontId="32" fillId="4" borderId="0" xfId="5" applyNumberFormat="1" applyFont="1" applyFill="1" applyAlignment="1">
      <alignment horizontal="center"/>
    </xf>
    <xf numFmtId="3" fontId="32" fillId="4" borderId="0" xfId="5" applyNumberFormat="1" applyFont="1" applyFill="1" applyAlignment="1"/>
    <xf numFmtId="3" fontId="32" fillId="0" borderId="0" xfId="5" applyNumberFormat="1" applyFont="1" applyAlignment="1"/>
    <xf numFmtId="3" fontId="32" fillId="0" borderId="0" xfId="5" applyNumberFormat="1" applyFont="1" applyFill="1" applyAlignment="1"/>
    <xf numFmtId="3" fontId="33" fillId="0" borderId="0" xfId="5" applyNumberFormat="1" applyFont="1" applyAlignment="1"/>
    <xf numFmtId="3" fontId="33" fillId="0" borderId="0" xfId="5" applyNumberFormat="1" applyFont="1" applyFill="1" applyAlignment="1"/>
    <xf numFmtId="3" fontId="33" fillId="4" borderId="0" xfId="5" applyNumberFormat="1" applyFont="1" applyFill="1" applyAlignment="1"/>
    <xf numFmtId="3" fontId="5" fillId="0" borderId="0" xfId="5" applyNumberFormat="1" applyFont="1" applyAlignment="1"/>
    <xf numFmtId="3" fontId="3" fillId="0" borderId="0" xfId="5" applyNumberFormat="1" applyAlignment="1"/>
    <xf numFmtId="3" fontId="3" fillId="0" borderId="0" xfId="5" applyNumberFormat="1" applyFill="1" applyAlignment="1"/>
    <xf numFmtId="3" fontId="3" fillId="0" borderId="0" xfId="5" applyNumberFormat="1" applyAlignment="1">
      <alignment vertical="center"/>
    </xf>
    <xf numFmtId="3" fontId="32" fillId="0" borderId="0" xfId="5" applyNumberFormat="1" applyFont="1"/>
    <xf numFmtId="3" fontId="32" fillId="0" borderId="0" xfId="5" applyNumberFormat="1" applyFont="1" applyFill="1"/>
    <xf numFmtId="3" fontId="16" fillId="0" borderId="0" xfId="5" applyNumberFormat="1" applyFont="1" applyFill="1" applyAlignment="1">
      <alignment vertical="center"/>
    </xf>
    <xf numFmtId="3" fontId="33" fillId="0" borderId="0" xfId="5" applyNumberFormat="1" applyFont="1" applyFill="1"/>
    <xf numFmtId="3" fontId="20" fillId="0" borderId="0" xfId="5" applyNumberFormat="1" applyFont="1" applyFill="1" applyAlignment="1">
      <alignment vertical="center"/>
    </xf>
    <xf numFmtId="3" fontId="3" fillId="0" borderId="0" xfId="5" applyNumberFormat="1" applyFill="1"/>
    <xf numFmtId="0" fontId="15" fillId="2" borderId="14" xfId="5" applyFont="1" applyFill="1" applyBorder="1" applyAlignment="1">
      <alignment horizontal="center" vertical="center" wrapText="1"/>
    </xf>
    <xf numFmtId="0" fontId="32" fillId="0" borderId="0" xfId="5" applyFont="1"/>
    <xf numFmtId="0" fontId="3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33" fillId="0" borderId="0" xfId="0" applyNumberFormat="1" applyFont="1"/>
    <xf numFmtId="3" fontId="20" fillId="0" borderId="0" xfId="0" applyNumberFormat="1" applyFont="1" applyAlignment="1">
      <alignment vertical="center"/>
    </xf>
    <xf numFmtId="3" fontId="32" fillId="0" borderId="0" xfId="0" applyNumberFormat="1" applyFont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5" applyNumberFormat="1" applyFont="1" applyBorder="1" applyAlignment="1">
      <alignment vertical="center" wrapText="1"/>
    </xf>
    <xf numFmtId="3" fontId="32" fillId="0" borderId="0" xfId="5" applyNumberFormat="1" applyFont="1" applyAlignment="1">
      <alignment vertical="center"/>
    </xf>
    <xf numFmtId="3" fontId="33" fillId="0" borderId="0" xfId="5" applyNumberFormat="1" applyFont="1" applyAlignment="1">
      <alignment vertical="center"/>
    </xf>
    <xf numFmtId="3" fontId="33" fillId="0" borderId="0" xfId="5" applyNumberFormat="1" applyFont="1"/>
    <xf numFmtId="3" fontId="42" fillId="0" borderId="0" xfId="5" applyNumberFormat="1" applyFont="1"/>
    <xf numFmtId="3" fontId="3" fillId="0" borderId="0" xfId="5" applyNumberFormat="1"/>
    <xf numFmtId="3" fontId="49" fillId="0" borderId="0" xfId="5" applyNumberFormat="1" applyFont="1"/>
    <xf numFmtId="3" fontId="20" fillId="0" borderId="0" xfId="5" applyNumberFormat="1" applyFont="1" applyBorder="1" applyAlignment="1">
      <alignment wrapText="1"/>
    </xf>
    <xf numFmtId="3" fontId="14" fillId="0" borderId="0" xfId="5" applyNumberFormat="1" applyFont="1" applyAlignment="1">
      <alignment vertical="center" wrapText="1"/>
    </xf>
    <xf numFmtId="3" fontId="50" fillId="2" borderId="14" xfId="5" applyNumberFormat="1" applyFont="1" applyFill="1" applyBorder="1" applyAlignment="1">
      <alignment horizontal="center" vertical="center"/>
    </xf>
    <xf numFmtId="3" fontId="50" fillId="2" borderId="15" xfId="5" applyNumberFormat="1" applyFont="1" applyFill="1" applyBorder="1" applyAlignment="1">
      <alignment horizontal="center" vertical="center"/>
    </xf>
    <xf numFmtId="3" fontId="15" fillId="5" borderId="14" xfId="5" applyNumberFormat="1" applyFont="1" applyFill="1" applyBorder="1" applyAlignment="1">
      <alignment horizontal="center" vertical="center"/>
    </xf>
    <xf numFmtId="3" fontId="15" fillId="5" borderId="14" xfId="5" applyNumberFormat="1" applyFont="1" applyFill="1" applyBorder="1" applyAlignment="1">
      <alignment horizontal="center" vertical="center" wrapText="1"/>
    </xf>
    <xf numFmtId="3" fontId="15" fillId="5" borderId="16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/>
    </xf>
    <xf numFmtId="3" fontId="15" fillId="5" borderId="17" xfId="5" applyNumberFormat="1" applyFont="1" applyFill="1" applyBorder="1" applyAlignment="1">
      <alignment horizontal="center" vertical="center" wrapText="1"/>
    </xf>
    <xf numFmtId="164" fontId="15" fillId="2" borderId="16" xfId="5" applyNumberFormat="1" applyFont="1" applyFill="1" applyBorder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3" fontId="56" fillId="0" borderId="18" xfId="0" applyNumberFormat="1" applyFont="1" applyFill="1" applyBorder="1" applyAlignment="1">
      <alignment vertical="center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8" fillId="0" borderId="0" xfId="0" applyNumberFormat="1" applyFont="1" applyAlignment="1">
      <alignment vertical="center"/>
    </xf>
    <xf numFmtId="3" fontId="16" fillId="0" borderId="19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 vertical="center"/>
    </xf>
    <xf numFmtId="3" fontId="19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39" fillId="2" borderId="20" xfId="0" applyNumberFormat="1" applyFont="1" applyFill="1" applyBorder="1" applyAlignment="1">
      <alignment horizontal="center" vertical="center" wrapText="1"/>
    </xf>
    <xf numFmtId="3" fontId="34" fillId="5" borderId="21" xfId="0" applyNumberFormat="1" applyFont="1" applyFill="1" applyBorder="1" applyAlignment="1">
      <alignment horizontal="center" vertical="center" wrapText="1"/>
    </xf>
    <xf numFmtId="3" fontId="34" fillId="5" borderId="22" xfId="0" applyNumberFormat="1" applyFont="1" applyFill="1" applyBorder="1" applyAlignment="1">
      <alignment horizontal="center" vertical="center" wrapText="1"/>
    </xf>
    <xf numFmtId="3" fontId="34" fillId="3" borderId="23" xfId="0" applyNumberFormat="1" applyFont="1" applyFill="1" applyBorder="1" applyAlignment="1">
      <alignment horizontal="center" vertical="center" wrapText="1"/>
    </xf>
    <xf numFmtId="3" fontId="34" fillId="3" borderId="24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vertical="center"/>
    </xf>
    <xf numFmtId="3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7" fillId="3" borderId="25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/>
    <xf numFmtId="0" fontId="63" fillId="0" borderId="0" xfId="0" applyFont="1" applyBorder="1" applyAlignment="1"/>
    <xf numFmtId="0" fontId="28" fillId="0" borderId="0" xfId="0" applyFont="1"/>
    <xf numFmtId="0" fontId="20" fillId="0" borderId="0" xfId="0" applyFont="1"/>
    <xf numFmtId="0" fontId="33" fillId="0" borderId="0" xfId="0" applyFont="1"/>
    <xf numFmtId="0" fontId="5" fillId="0" borderId="0" xfId="0" applyFont="1" applyBorder="1" applyAlignment="1"/>
    <xf numFmtId="3" fontId="16" fillId="0" borderId="0" xfId="5" applyNumberFormat="1" applyFont="1" applyAlignment="1" applyProtection="1">
      <alignment vertical="center"/>
    </xf>
    <xf numFmtId="3" fontId="19" fillId="0" borderId="0" xfId="5" applyNumberFormat="1" applyFont="1" applyAlignment="1" applyProtection="1">
      <alignment vertical="center"/>
    </xf>
    <xf numFmtId="3" fontId="16" fillId="0" borderId="0" xfId="5" applyNumberFormat="1" applyFont="1" applyFill="1" applyAlignment="1" applyProtection="1">
      <alignment vertical="center"/>
    </xf>
    <xf numFmtId="3" fontId="52" fillId="0" borderId="0" xfId="5" applyNumberFormat="1" applyFont="1" applyAlignment="1">
      <alignment vertical="center" wrapText="1"/>
    </xf>
    <xf numFmtId="3" fontId="8" fillId="0" borderId="0" xfId="5" applyNumberFormat="1" applyFont="1" applyAlignment="1">
      <alignment vertical="center"/>
    </xf>
    <xf numFmtId="3" fontId="67" fillId="2" borderId="14" xfId="5" applyNumberFormat="1" applyFont="1" applyFill="1" applyBorder="1" applyAlignment="1">
      <alignment horizontal="center" vertical="center"/>
    </xf>
    <xf numFmtId="3" fontId="68" fillId="0" borderId="0" xfId="5" applyNumberFormat="1" applyFont="1" applyFill="1" applyAlignment="1">
      <alignment vertical="center"/>
    </xf>
    <xf numFmtId="3" fontId="8" fillId="0" borderId="0" xfId="5" applyNumberFormat="1" applyFont="1" applyAlignment="1">
      <alignment vertical="center" wrapText="1"/>
    </xf>
    <xf numFmtId="3" fontId="71" fillId="0" borderId="0" xfId="5" applyNumberFormat="1" applyFont="1" applyAlignment="1">
      <alignment vertical="center" wrapText="1"/>
    </xf>
    <xf numFmtId="3" fontId="7" fillId="0" borderId="0" xfId="5" applyNumberFormat="1" applyFont="1" applyAlignment="1">
      <alignment vertical="center"/>
    </xf>
    <xf numFmtId="3" fontId="20" fillId="0" borderId="0" xfId="5" applyNumberFormat="1" applyFont="1" applyAlignment="1">
      <alignment horizontal="justify" vertical="center"/>
    </xf>
    <xf numFmtId="166" fontId="8" fillId="0" borderId="0" xfId="5" applyNumberFormat="1" applyFont="1" applyAlignment="1">
      <alignment vertical="center"/>
    </xf>
    <xf numFmtId="166" fontId="16" fillId="0" borderId="0" xfId="5" applyNumberFormat="1" applyFont="1" applyAlignment="1">
      <alignment vertical="center"/>
    </xf>
    <xf numFmtId="166" fontId="72" fillId="0" borderId="0" xfId="5" applyNumberFormat="1" applyFont="1" applyFill="1" applyBorder="1" applyAlignment="1">
      <alignment vertical="center"/>
    </xf>
    <xf numFmtId="166" fontId="16" fillId="0" borderId="0" xfId="5" applyNumberFormat="1" applyFont="1" applyBorder="1" applyAlignment="1">
      <alignment vertical="center"/>
    </xf>
    <xf numFmtId="166" fontId="19" fillId="0" borderId="0" xfId="5" applyNumberFormat="1" applyFont="1" applyAlignment="1">
      <alignment vertical="center"/>
    </xf>
    <xf numFmtId="166" fontId="20" fillId="0" borderId="0" xfId="5" applyNumberFormat="1" applyFont="1" applyAlignment="1">
      <alignment vertical="center"/>
    </xf>
    <xf numFmtId="166" fontId="20" fillId="0" borderId="0" xfId="5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justify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 wrapText="1"/>
    </xf>
    <xf numFmtId="3" fontId="28" fillId="0" borderId="0" xfId="0" applyNumberFormat="1" applyFont="1" applyAlignment="1">
      <alignment vertical="center"/>
    </xf>
    <xf numFmtId="3" fontId="53" fillId="0" borderId="0" xfId="0" applyNumberFormat="1" applyFont="1" applyAlignment="1">
      <alignment horizontal="justify" vertical="center" wrapText="1"/>
    </xf>
    <xf numFmtId="3" fontId="20" fillId="0" borderId="0" xfId="0" applyNumberFormat="1" applyFont="1" applyAlignment="1">
      <alignment horizontal="left" vertical="center"/>
    </xf>
    <xf numFmtId="3" fontId="8" fillId="0" borderId="0" xfId="0" applyNumberFormat="1" applyFont="1"/>
    <xf numFmtId="3" fontId="74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Fill="1"/>
    <xf numFmtId="3" fontId="16" fillId="0" borderId="0" xfId="0" applyNumberFormat="1" applyFont="1" applyBorder="1"/>
    <xf numFmtId="3" fontId="20" fillId="0" borderId="0" xfId="0" applyNumberFormat="1" applyFont="1" applyBorder="1"/>
    <xf numFmtId="3" fontId="16" fillId="0" borderId="26" xfId="0" applyNumberFormat="1" applyFont="1" applyBorder="1"/>
    <xf numFmtId="7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7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7" fontId="19" fillId="4" borderId="29" xfId="0" applyNumberFormat="1" applyFont="1" applyFill="1" applyBorder="1" applyAlignment="1" applyProtection="1">
      <alignment horizontal="right" vertical="center" wrapText="1"/>
      <protection locked="0"/>
    </xf>
    <xf numFmtId="7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right" vertical="center"/>
    </xf>
    <xf numFmtId="168" fontId="15" fillId="2" borderId="14" xfId="5" applyNumberFormat="1" applyFont="1" applyFill="1" applyBorder="1" applyAlignment="1" applyProtection="1">
      <alignment horizontal="center" vertical="center" wrapText="1"/>
    </xf>
    <xf numFmtId="168" fontId="15" fillId="2" borderId="14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 applyProtection="1">
      <alignment horizontal="center" vertical="center" wrapText="1"/>
    </xf>
    <xf numFmtId="3" fontId="17" fillId="3" borderId="14" xfId="5" applyNumberFormat="1" applyFont="1" applyFill="1" applyBorder="1" applyAlignment="1">
      <alignment horizontal="center" vertical="center" wrapText="1"/>
    </xf>
    <xf numFmtId="3" fontId="17" fillId="3" borderId="31" xfId="5" applyNumberFormat="1" applyFont="1" applyFill="1" applyBorder="1" applyAlignment="1">
      <alignment horizontal="center" vertical="center" wrapText="1"/>
    </xf>
    <xf numFmtId="3" fontId="17" fillId="3" borderId="32" xfId="5" applyNumberFormat="1" applyFont="1" applyFill="1" applyBorder="1" applyAlignment="1">
      <alignment horizontal="center" vertical="center" wrapText="1"/>
    </xf>
    <xf numFmtId="168" fontId="39" fillId="2" borderId="33" xfId="5" applyNumberFormat="1" applyFont="1" applyFill="1" applyBorder="1" applyAlignment="1">
      <alignment horizontal="right" vertical="center"/>
    </xf>
    <xf numFmtId="168" fontId="39" fillId="2" borderId="34" xfId="5" applyNumberFormat="1" applyFont="1" applyFill="1" applyBorder="1" applyAlignment="1">
      <alignment horizontal="right" vertical="center"/>
    </xf>
    <xf numFmtId="168" fontId="39" fillId="2" borderId="35" xfId="5" applyNumberFormat="1" applyFont="1" applyFill="1" applyBorder="1" applyAlignment="1">
      <alignment horizontal="right" vertical="center"/>
    </xf>
    <xf numFmtId="3" fontId="39" fillId="2" borderId="33" xfId="5" applyNumberFormat="1" applyFont="1" applyFill="1" applyBorder="1" applyAlignment="1">
      <alignment horizontal="right" vertical="center"/>
    </xf>
    <xf numFmtId="3" fontId="39" fillId="2" borderId="35" xfId="5" applyNumberFormat="1" applyFont="1" applyFill="1" applyBorder="1" applyAlignment="1">
      <alignment horizontal="right" vertical="center"/>
    </xf>
    <xf numFmtId="3" fontId="39" fillId="2" borderId="34" xfId="5" applyNumberFormat="1" applyFont="1" applyFill="1" applyBorder="1" applyAlignment="1">
      <alignment horizontal="right" vertical="center"/>
    </xf>
    <xf numFmtId="3" fontId="39" fillId="2" borderId="14" xfId="5" applyNumberFormat="1" applyFont="1" applyFill="1" applyBorder="1" applyAlignment="1">
      <alignment horizontal="right" vertical="center"/>
    </xf>
    <xf numFmtId="3" fontId="15" fillId="5" borderId="36" xfId="2" applyNumberFormat="1" applyFont="1" applyFill="1" applyBorder="1" applyAlignment="1">
      <alignment vertical="center"/>
    </xf>
    <xf numFmtId="3" fontId="15" fillId="5" borderId="18" xfId="2" applyNumberFormat="1" applyFont="1" applyFill="1" applyBorder="1" applyAlignment="1">
      <alignment vertical="center"/>
    </xf>
    <xf numFmtId="3" fontId="15" fillId="5" borderId="37" xfId="2" applyNumberFormat="1" applyFont="1" applyFill="1" applyBorder="1" applyAlignment="1">
      <alignment vertical="center"/>
    </xf>
    <xf numFmtId="164" fontId="39" fillId="2" borderId="16" xfId="5" applyNumberFormat="1" applyFont="1" applyFill="1" applyBorder="1" applyAlignment="1">
      <alignment horizontal="right" vertical="center"/>
    </xf>
    <xf numFmtId="3" fontId="34" fillId="3" borderId="31" xfId="0" applyNumberFormat="1" applyFont="1" applyFill="1" applyBorder="1" applyAlignment="1">
      <alignment horizontal="center" vertical="center" wrapText="1"/>
    </xf>
    <xf numFmtId="3" fontId="34" fillId="3" borderId="25" xfId="0" applyNumberFormat="1" applyFont="1" applyFill="1" applyBorder="1" applyAlignment="1">
      <alignment horizontal="center" vertical="center" wrapText="1"/>
    </xf>
    <xf numFmtId="3" fontId="34" fillId="3" borderId="32" xfId="0" applyNumberFormat="1" applyFont="1" applyFill="1" applyBorder="1" applyAlignment="1">
      <alignment horizontal="center" vertical="center" wrapText="1"/>
    </xf>
    <xf numFmtId="3" fontId="50" fillId="3" borderId="33" xfId="5" applyNumberFormat="1" applyFont="1" applyFill="1" applyBorder="1" applyAlignment="1">
      <alignment horizontal="center" vertical="center"/>
    </xf>
    <xf numFmtId="3" fontId="50" fillId="3" borderId="34" xfId="5" applyNumberFormat="1" applyFont="1" applyFill="1" applyBorder="1" applyAlignment="1">
      <alignment horizontal="center" vertical="center"/>
    </xf>
    <xf numFmtId="3" fontId="50" fillId="3" borderId="35" xfId="5" applyNumberFormat="1" applyFont="1" applyFill="1" applyBorder="1" applyAlignment="1">
      <alignment horizontal="center" vertical="center"/>
    </xf>
    <xf numFmtId="3" fontId="50" fillId="3" borderId="31" xfId="5" applyNumberFormat="1" applyFont="1" applyFill="1" applyBorder="1" applyAlignment="1">
      <alignment horizontal="center" vertical="center"/>
    </xf>
    <xf numFmtId="3" fontId="50" fillId="3" borderId="25" xfId="5" applyNumberFormat="1" applyFont="1" applyFill="1" applyBorder="1" applyAlignment="1">
      <alignment horizontal="center" vertical="center"/>
    </xf>
    <xf numFmtId="3" fontId="50" fillId="3" borderId="32" xfId="5" applyNumberFormat="1" applyFont="1" applyFill="1" applyBorder="1" applyAlignment="1">
      <alignment horizontal="center" vertical="center"/>
    </xf>
    <xf numFmtId="3" fontId="17" fillId="3" borderId="31" xfId="0" applyNumberFormat="1" applyFont="1" applyFill="1" applyBorder="1" applyAlignment="1">
      <alignment horizontal="left" vertical="center" wrapText="1"/>
    </xf>
    <xf numFmtId="3" fontId="17" fillId="3" borderId="32" xfId="0" applyNumberFormat="1" applyFont="1" applyFill="1" applyBorder="1" applyAlignment="1">
      <alignment horizontal="left" vertical="center" wrapText="1"/>
    </xf>
    <xf numFmtId="3" fontId="19" fillId="2" borderId="14" xfId="5" applyNumberFormat="1" applyFont="1" applyFill="1" applyBorder="1" applyAlignment="1" applyProtection="1">
      <alignment horizontal="center" vertical="center"/>
    </xf>
    <xf numFmtId="3" fontId="19" fillId="2" borderId="14" xfId="5" applyNumberFormat="1" applyFont="1" applyFill="1" applyBorder="1" applyAlignment="1" applyProtection="1">
      <alignment horizontal="center" vertical="center" wrapText="1" shrinkToFit="1"/>
    </xf>
    <xf numFmtId="3" fontId="19" fillId="2" borderId="14" xfId="5" applyNumberFormat="1" applyFont="1" applyFill="1" applyBorder="1" applyAlignment="1" applyProtection="1">
      <alignment horizontal="center" vertical="center" wrapText="1"/>
    </xf>
    <xf numFmtId="3" fontId="15" fillId="2" borderId="33" xfId="5" applyNumberFormat="1" applyFont="1" applyFill="1" applyBorder="1" applyAlignment="1" applyProtection="1">
      <alignment horizontal="center" vertical="center"/>
    </xf>
    <xf numFmtId="3" fontId="15" fillId="2" borderId="34" xfId="5" applyNumberFormat="1" applyFont="1" applyFill="1" applyBorder="1" applyAlignment="1" applyProtection="1">
      <alignment horizontal="center" vertical="center"/>
    </xf>
    <xf numFmtId="3" fontId="15" fillId="2" borderId="35" xfId="5" applyNumberFormat="1" applyFont="1" applyFill="1" applyBorder="1" applyAlignment="1" applyProtection="1">
      <alignment horizontal="center" vertical="center"/>
    </xf>
    <xf numFmtId="3" fontId="17" fillId="3" borderId="38" xfId="0" applyNumberFormat="1" applyFont="1" applyFill="1" applyBorder="1" applyAlignment="1">
      <alignment horizontal="left" vertical="center" wrapText="1"/>
    </xf>
    <xf numFmtId="3" fontId="17" fillId="3" borderId="39" xfId="0" applyNumberFormat="1" applyFont="1" applyFill="1" applyBorder="1" applyAlignment="1">
      <alignment horizontal="left" vertical="center" wrapText="1"/>
    </xf>
    <xf numFmtId="3" fontId="39" fillId="2" borderId="31" xfId="5" applyNumberFormat="1" applyFont="1" applyFill="1" applyBorder="1" applyAlignment="1">
      <alignment horizontal="right" vertical="center"/>
    </xf>
    <xf numFmtId="3" fontId="19" fillId="0" borderId="33" xfId="5" applyNumberFormat="1" applyFont="1" applyBorder="1" applyAlignment="1" applyProtection="1">
      <alignment horizontal="right" vertical="center"/>
    </xf>
    <xf numFmtId="3" fontId="19" fillId="2" borderId="34" xfId="5" applyNumberFormat="1" applyFont="1" applyFill="1" applyBorder="1" applyAlignment="1" applyProtection="1">
      <alignment horizontal="right" vertical="center"/>
    </xf>
    <xf numFmtId="3" fontId="19" fillId="0" borderId="34" xfId="5" applyNumberFormat="1" applyFont="1" applyBorder="1" applyAlignment="1" applyProtection="1">
      <alignment horizontal="right" vertical="center"/>
    </xf>
    <xf numFmtId="3" fontId="19" fillId="2" borderId="35" xfId="5" applyNumberFormat="1" applyFont="1" applyFill="1" applyBorder="1" applyAlignment="1" applyProtection="1">
      <alignment horizontal="right" vertical="center"/>
    </xf>
    <xf numFmtId="3" fontId="69" fillId="2" borderId="14" xfId="5" applyNumberFormat="1" applyFont="1" applyFill="1" applyBorder="1" applyAlignment="1">
      <alignment horizontal="center" vertical="center"/>
    </xf>
    <xf numFmtId="3" fontId="39" fillId="2" borderId="14" xfId="5" applyNumberFormat="1" applyFont="1" applyFill="1" applyBorder="1" applyAlignment="1">
      <alignment horizontal="center" vertical="center"/>
    </xf>
    <xf numFmtId="166" fontId="39" fillId="2" borderId="31" xfId="5" applyNumberFormat="1" applyFont="1" applyFill="1" applyBorder="1" applyAlignment="1">
      <alignment horizontal="right" vertical="center"/>
    </xf>
    <xf numFmtId="166" fontId="69" fillId="2" borderId="14" xfId="5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justify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justify" vertical="center"/>
    </xf>
    <xf numFmtId="3" fontId="16" fillId="0" borderId="0" xfId="0" applyNumberFormat="1" applyFont="1" applyFill="1" applyBorder="1" applyAlignment="1">
      <alignment vertical="center" wrapText="1"/>
    </xf>
    <xf numFmtId="3" fontId="73" fillId="0" borderId="0" xfId="0" applyNumberFormat="1" applyFont="1" applyFill="1" applyAlignment="1">
      <alignment vertical="center"/>
    </xf>
    <xf numFmtId="3" fontId="15" fillId="5" borderId="14" xfId="0" applyNumberFormat="1" applyFont="1" applyFill="1" applyBorder="1" applyAlignment="1">
      <alignment horizontal="center" vertical="center" wrapText="1"/>
    </xf>
    <xf numFmtId="3" fontId="67" fillId="2" borderId="14" xfId="0" applyNumberFormat="1" applyFont="1" applyFill="1" applyBorder="1" applyAlignment="1">
      <alignment horizontal="center" vertical="center" wrapText="1"/>
    </xf>
    <xf numFmtId="3" fontId="67" fillId="2" borderId="14" xfId="0" applyNumberFormat="1" applyFont="1" applyFill="1" applyBorder="1" applyAlignment="1" applyProtection="1">
      <alignment horizontal="center" vertical="center" wrapText="1"/>
    </xf>
    <xf numFmtId="168" fontId="39" fillId="2" borderId="33" xfId="5" applyNumberFormat="1" applyFont="1" applyFill="1" applyBorder="1" applyAlignment="1" applyProtection="1">
      <alignment horizontal="right" vertical="center"/>
    </xf>
    <xf numFmtId="168" fontId="39" fillId="2" borderId="34" xfId="5" applyNumberFormat="1" applyFont="1" applyFill="1" applyBorder="1" applyAlignment="1" applyProtection="1">
      <alignment horizontal="right" vertical="center"/>
    </xf>
    <xf numFmtId="168" fontId="39" fillId="2" borderId="35" xfId="5" applyNumberFormat="1" applyFont="1" applyFill="1" applyBorder="1" applyAlignment="1" applyProtection="1">
      <alignment horizontal="right" vertical="center"/>
    </xf>
    <xf numFmtId="168" fontId="39" fillId="2" borderId="14" xfId="5" applyNumberFormat="1" applyFont="1" applyFill="1" applyBorder="1" applyAlignment="1" applyProtection="1">
      <alignment horizontal="right" vertical="center"/>
    </xf>
    <xf numFmtId="168" fontId="39" fillId="2" borderId="14" xfId="5" applyNumberFormat="1" applyFont="1" applyFill="1" applyBorder="1" applyAlignment="1">
      <alignment horizontal="right" vertical="center"/>
    </xf>
    <xf numFmtId="3" fontId="39" fillId="6" borderId="33" xfId="5" applyNumberFormat="1" applyFont="1" applyFill="1" applyBorder="1" applyAlignment="1" applyProtection="1">
      <alignment horizontal="right" vertical="center"/>
    </xf>
    <xf numFmtId="3" fontId="39" fillId="6" borderId="35" xfId="5" applyNumberFormat="1" applyFont="1" applyFill="1" applyBorder="1" applyAlignment="1" applyProtection="1">
      <alignment horizontal="right" vertical="center"/>
    </xf>
    <xf numFmtId="3" fontId="39" fillId="2" borderId="14" xfId="5" applyNumberFormat="1" applyFont="1" applyFill="1" applyBorder="1" applyAlignment="1" applyProtection="1">
      <alignment horizontal="right" vertical="center"/>
    </xf>
    <xf numFmtId="3" fontId="39" fillId="2" borderId="33" xfId="0" applyNumberFormat="1" applyFont="1" applyFill="1" applyBorder="1" applyAlignment="1">
      <alignment horizontal="right" vertical="center"/>
    </xf>
    <xf numFmtId="3" fontId="39" fillId="2" borderId="34" xfId="0" applyNumberFormat="1" applyFont="1" applyFill="1" applyBorder="1" applyAlignment="1">
      <alignment horizontal="right" vertical="center"/>
    </xf>
    <xf numFmtId="3" fontId="39" fillId="2" borderId="35" xfId="0" applyNumberFormat="1" applyFont="1" applyFill="1" applyBorder="1" applyAlignment="1">
      <alignment horizontal="right" vertical="center"/>
    </xf>
    <xf numFmtId="3" fontId="39" fillId="2" borderId="14" xfId="0" applyNumberFormat="1" applyFont="1" applyFill="1" applyBorder="1" applyAlignment="1">
      <alignment horizontal="right" vertical="center"/>
    </xf>
    <xf numFmtId="3" fontId="39" fillId="6" borderId="14" xfId="5" applyNumberFormat="1" applyFont="1" applyFill="1" applyBorder="1" applyAlignment="1">
      <alignment horizontal="right" vertical="center"/>
    </xf>
    <xf numFmtId="3" fontId="39" fillId="6" borderId="33" xfId="5" applyNumberFormat="1" applyFont="1" applyFill="1" applyBorder="1" applyAlignment="1">
      <alignment horizontal="right" vertical="center"/>
    </xf>
    <xf numFmtId="3" fontId="39" fillId="6" borderId="35" xfId="5" applyNumberFormat="1" applyFont="1" applyFill="1" applyBorder="1" applyAlignment="1">
      <alignment horizontal="right" vertical="center"/>
    </xf>
    <xf numFmtId="168" fontId="39" fillId="6" borderId="14" xfId="5" applyNumberFormat="1" applyFont="1" applyFill="1" applyBorder="1" applyAlignment="1">
      <alignment horizontal="right" vertical="center"/>
    </xf>
    <xf numFmtId="0" fontId="39" fillId="2" borderId="14" xfId="5" applyFont="1" applyFill="1" applyBorder="1" applyAlignment="1">
      <alignment horizontal="right" vertical="center"/>
    </xf>
    <xf numFmtId="164" fontId="39" fillId="2" borderId="33" xfId="5" applyNumberFormat="1" applyFont="1" applyFill="1" applyBorder="1" applyAlignment="1">
      <alignment horizontal="right" vertical="center"/>
    </xf>
    <xf numFmtId="164" fontId="39" fillId="2" borderId="34" xfId="5" applyNumberFormat="1" applyFont="1" applyFill="1" applyBorder="1" applyAlignment="1">
      <alignment horizontal="right" vertical="center"/>
    </xf>
    <xf numFmtId="164" fontId="39" fillId="2" borderId="35" xfId="5" applyNumberFormat="1" applyFont="1" applyFill="1" applyBorder="1" applyAlignment="1">
      <alignment horizontal="right" vertical="center"/>
    </xf>
    <xf numFmtId="164" fontId="39" fillId="2" borderId="14" xfId="5" applyNumberFormat="1" applyFont="1" applyFill="1" applyBorder="1" applyAlignment="1">
      <alignment horizontal="right" vertical="center"/>
    </xf>
    <xf numFmtId="3" fontId="76" fillId="0" borderId="0" xfId="5" applyNumberFormat="1" applyFont="1" applyAlignment="1">
      <alignment vertical="center"/>
    </xf>
    <xf numFmtId="3" fontId="16" fillId="7" borderId="41" xfId="5" applyNumberFormat="1" applyFont="1" applyFill="1" applyBorder="1" applyAlignment="1" applyProtection="1">
      <alignment vertical="top" wrapText="1"/>
      <protection locked="0"/>
    </xf>
    <xf numFmtId="3" fontId="16" fillId="7" borderId="40" xfId="5" applyNumberFormat="1" applyFont="1" applyFill="1" applyBorder="1" applyAlignment="1" applyProtection="1">
      <alignment horizontal="left" vertical="center" wrapText="1"/>
      <protection locked="0"/>
    </xf>
    <xf numFmtId="1" fontId="39" fillId="2" borderId="42" xfId="0" applyNumberFormat="1" applyFont="1" applyFill="1" applyBorder="1" applyAlignment="1">
      <alignment horizontal="right" vertical="center"/>
    </xf>
    <xf numFmtId="1" fontId="39" fillId="2" borderId="43" xfId="0" applyNumberFormat="1" applyFont="1" applyFill="1" applyBorder="1" applyAlignment="1">
      <alignment horizontal="right" vertical="center"/>
    </xf>
    <xf numFmtId="1" fontId="39" fillId="2" borderId="44" xfId="0" applyNumberFormat="1" applyFont="1" applyFill="1" applyBorder="1" applyAlignment="1">
      <alignment horizontal="right" vertical="center"/>
    </xf>
    <xf numFmtId="1" fontId="39" fillId="2" borderId="14" xfId="0" applyNumberFormat="1" applyFont="1" applyFill="1" applyBorder="1" applyAlignment="1">
      <alignment horizontal="right" vertical="center"/>
    </xf>
    <xf numFmtId="8" fontId="39" fillId="2" borderId="14" xfId="4" applyNumberFormat="1" applyFont="1" applyFill="1" applyBorder="1" applyAlignment="1">
      <alignment horizontal="right" vertical="center"/>
    </xf>
    <xf numFmtId="8" fontId="39" fillId="2" borderId="14" xfId="0" applyNumberFormat="1" applyFont="1" applyFill="1" applyBorder="1" applyAlignment="1">
      <alignment horizontal="right" vertical="center"/>
    </xf>
    <xf numFmtId="3" fontId="39" fillId="2" borderId="33" xfId="0" applyNumberFormat="1" applyFont="1" applyFill="1" applyBorder="1" applyAlignment="1" applyProtection="1">
      <alignment horizontal="right" vertical="center"/>
    </xf>
    <xf numFmtId="3" fontId="39" fillId="2" borderId="35" xfId="0" applyNumberFormat="1" applyFont="1" applyFill="1" applyBorder="1" applyAlignment="1" applyProtection="1">
      <alignment horizontal="right" vertical="center"/>
    </xf>
    <xf numFmtId="3" fontId="39" fillId="2" borderId="25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8" fontId="20" fillId="0" borderId="31" xfId="5" applyNumberFormat="1" applyFont="1" applyBorder="1" applyAlignment="1" applyProtection="1">
      <alignment horizontal="right" vertical="center"/>
      <protection locked="0"/>
    </xf>
    <xf numFmtId="8" fontId="20" fillId="0" borderId="25" xfId="5" applyNumberFormat="1" applyFont="1" applyBorder="1" applyAlignment="1" applyProtection="1">
      <alignment horizontal="right" vertical="center"/>
      <protection locked="0"/>
    </xf>
    <xf numFmtId="8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166" fontId="20" fillId="0" borderId="25" xfId="5" applyNumberFormat="1" applyFont="1" applyBorder="1" applyAlignment="1" applyProtection="1">
      <alignment horizontal="right" vertical="center"/>
      <protection locked="0"/>
    </xf>
    <xf numFmtId="3" fontId="20" fillId="8" borderId="25" xfId="5" applyNumberFormat="1" applyFont="1" applyFill="1" applyBorder="1" applyAlignment="1" applyProtection="1">
      <alignment horizontal="right" vertical="center"/>
    </xf>
    <xf numFmtId="166" fontId="20" fillId="8" borderId="32" xfId="5" applyNumberFormat="1" applyFont="1" applyFill="1" applyBorder="1" applyAlignment="1" applyProtection="1">
      <alignment horizontal="right" vertical="center"/>
    </xf>
    <xf numFmtId="165" fontId="20" fillId="0" borderId="31" xfId="5" applyNumberFormat="1" applyFont="1" applyBorder="1" applyAlignment="1" applyProtection="1">
      <alignment horizontal="right" vertical="center"/>
      <protection locked="0"/>
    </xf>
    <xf numFmtId="165" fontId="20" fillId="0" borderId="25" xfId="5" applyNumberFormat="1" applyFont="1" applyBorder="1" applyAlignment="1" applyProtection="1">
      <alignment horizontal="right" vertical="center"/>
      <protection locked="0"/>
    </xf>
    <xf numFmtId="165" fontId="20" fillId="0" borderId="32" xfId="5" applyNumberFormat="1" applyFont="1" applyBorder="1" applyAlignment="1" applyProtection="1">
      <alignment horizontal="right" vertical="center"/>
      <protection locked="0"/>
    </xf>
    <xf numFmtId="1" fontId="20" fillId="0" borderId="31" xfId="5" applyNumberFormat="1" applyFont="1" applyBorder="1" applyAlignment="1" applyProtection="1">
      <alignment horizontal="left" vertical="center"/>
      <protection locked="0"/>
    </xf>
    <xf numFmtId="3" fontId="20" fillId="0" borderId="31" xfId="5" applyNumberFormat="1" applyFont="1" applyBorder="1" applyAlignment="1" applyProtection="1">
      <alignment horizontal="left" vertical="center"/>
      <protection locked="0"/>
    </xf>
    <xf numFmtId="1" fontId="20" fillId="0" borderId="25" xfId="5" applyNumberFormat="1" applyFont="1" applyBorder="1" applyAlignment="1" applyProtection="1">
      <alignment horizontal="left" vertical="center"/>
      <protection locked="0"/>
    </xf>
    <xf numFmtId="3" fontId="20" fillId="0" borderId="25" xfId="5" applyNumberFormat="1" applyFont="1" applyBorder="1" applyAlignment="1" applyProtection="1">
      <alignment horizontal="left" vertical="center"/>
      <protection locked="0"/>
    </xf>
    <xf numFmtId="1" fontId="20" fillId="0" borderId="32" xfId="5" applyNumberFormat="1" applyFont="1" applyBorder="1" applyAlignment="1" applyProtection="1">
      <alignment horizontal="left" vertical="center"/>
      <protection locked="0"/>
    </xf>
    <xf numFmtId="3" fontId="20" fillId="0" borderId="32" xfId="5" applyNumberFormat="1" applyFont="1" applyBorder="1" applyAlignment="1" applyProtection="1">
      <alignment horizontal="left" vertical="center"/>
      <protection locked="0"/>
    </xf>
    <xf numFmtId="3" fontId="20" fillId="9" borderId="33" xfId="5" applyNumberFormat="1" applyFont="1" applyFill="1" applyBorder="1" applyAlignment="1" applyProtection="1">
      <alignment horizontal="right" vertical="center" shrinkToFit="1"/>
      <protection locked="0"/>
    </xf>
    <xf numFmtId="3" fontId="20" fillId="9" borderId="33" xfId="5" applyNumberFormat="1" applyFont="1" applyFill="1" applyBorder="1" applyAlignment="1" applyProtection="1">
      <alignment horizontal="right" vertical="center"/>
      <protection locked="0"/>
    </xf>
    <xf numFmtId="3" fontId="20" fillId="0" borderId="33" xfId="5" applyNumberFormat="1" applyFont="1" applyBorder="1" applyAlignment="1" applyProtection="1">
      <alignment horizontal="right" vertical="center"/>
      <protection locked="0"/>
    </xf>
    <xf numFmtId="3" fontId="20" fillId="2" borderId="34" xfId="5" applyNumberFormat="1" applyFont="1" applyFill="1" applyBorder="1" applyAlignment="1" applyProtection="1">
      <alignment horizontal="right" vertical="center" shrinkToFit="1"/>
      <protection locked="0"/>
    </xf>
    <xf numFmtId="3" fontId="20" fillId="2" borderId="34" xfId="5" applyNumberFormat="1" applyFont="1" applyFill="1" applyBorder="1" applyAlignment="1" applyProtection="1">
      <alignment horizontal="right" vertical="center"/>
      <protection locked="0"/>
    </xf>
    <xf numFmtId="3" fontId="20" fillId="8" borderId="34" xfId="5" applyNumberFormat="1" applyFont="1" applyFill="1" applyBorder="1" applyAlignment="1" applyProtection="1">
      <alignment horizontal="right" vertical="center"/>
    </xf>
    <xf numFmtId="3" fontId="20" fillId="10" borderId="34" xfId="5" applyNumberFormat="1" applyFont="1" applyFill="1" applyBorder="1" applyAlignment="1" applyProtection="1">
      <alignment horizontal="right" vertical="center"/>
    </xf>
    <xf numFmtId="3" fontId="20" fillId="10" borderId="35" xfId="5" applyNumberFormat="1" applyFont="1" applyFill="1" applyBorder="1" applyAlignment="1" applyProtection="1">
      <alignment horizontal="right" vertical="center"/>
    </xf>
    <xf numFmtId="3" fontId="20" fillId="2" borderId="35" xfId="5" applyNumberFormat="1" applyFont="1" applyFill="1" applyBorder="1" applyAlignment="1" applyProtection="1">
      <alignment horizontal="right" vertical="center"/>
      <protection locked="0"/>
    </xf>
    <xf numFmtId="8" fontId="20" fillId="0" borderId="25" xfId="4" applyNumberFormat="1" applyFont="1" applyBorder="1" applyAlignment="1" applyProtection="1">
      <alignment horizontal="right" vertical="center"/>
      <protection locked="0"/>
    </xf>
    <xf numFmtId="164" fontId="20" fillId="0" borderId="45" xfId="5" applyNumberFormat="1" applyFont="1" applyFill="1" applyBorder="1" applyAlignment="1" applyProtection="1">
      <alignment horizontal="right" vertical="center"/>
      <protection locked="0"/>
    </xf>
    <xf numFmtId="164" fontId="20" fillId="0" borderId="46" xfId="5" applyNumberFormat="1" applyFont="1" applyFill="1" applyBorder="1" applyAlignment="1" applyProtection="1">
      <alignment horizontal="right" vertical="center"/>
      <protection locked="0"/>
    </xf>
    <xf numFmtId="164" fontId="20" fillId="0" borderId="47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17" fillId="3" borderId="25" xfId="5" applyNumberFormat="1" applyFont="1" applyFill="1" applyBorder="1" applyAlignment="1">
      <alignment horizontal="left" vertical="center" wrapText="1"/>
    </xf>
    <xf numFmtId="3" fontId="20" fillId="0" borderId="0" xfId="5" applyNumberFormat="1" applyFont="1" applyFill="1" applyProtection="1"/>
    <xf numFmtId="0" fontId="19" fillId="0" borderId="0" xfId="5" applyFont="1" applyFill="1"/>
    <xf numFmtId="0" fontId="80" fillId="0" borderId="0" xfId="6"/>
    <xf numFmtId="0" fontId="80" fillId="0" borderId="0" xfId="7"/>
    <xf numFmtId="3" fontId="19" fillId="0" borderId="0" xfId="9" applyNumberFormat="1" applyFont="1" applyAlignment="1">
      <alignment vertical="center"/>
    </xf>
    <xf numFmtId="3" fontId="20" fillId="0" borderId="0" xfId="9" applyNumberFormat="1" applyFont="1"/>
    <xf numFmtId="3" fontId="19" fillId="0" borderId="0" xfId="9" applyNumberFormat="1" applyFont="1"/>
    <xf numFmtId="3" fontId="19" fillId="0" borderId="0" xfId="5" applyNumberFormat="1" applyFont="1"/>
    <xf numFmtId="0" fontId="19" fillId="0" borderId="0" xfId="5" applyFont="1" applyBorder="1" applyAlignment="1">
      <alignment horizontal="left" vertical="center"/>
    </xf>
    <xf numFmtId="0" fontId="29" fillId="0" borderId="0" xfId="5" applyFont="1" applyBorder="1" applyAlignment="1">
      <alignment horizontal="left" vertical="center" wrapText="1"/>
    </xf>
    <xf numFmtId="0" fontId="80" fillId="0" borderId="0" xfId="10"/>
    <xf numFmtId="0" fontId="19" fillId="0" borderId="0" xfId="11" applyFont="1" applyAlignment="1">
      <alignment horizontal="left"/>
    </xf>
    <xf numFmtId="0" fontId="19" fillId="0" borderId="0" xfId="5" applyFont="1" applyFill="1" applyBorder="1" applyAlignment="1">
      <alignment horizontal="left" vertical="center"/>
    </xf>
    <xf numFmtId="0" fontId="34" fillId="0" borderId="0" xfId="5" applyFont="1" applyFill="1" applyBorder="1" applyAlignment="1">
      <alignment horizontal="left" vertical="center" wrapText="1"/>
    </xf>
    <xf numFmtId="3" fontId="19" fillId="0" borderId="0" xfId="12" applyNumberFormat="1" applyFont="1" applyAlignment="1">
      <alignment vertical="center"/>
    </xf>
    <xf numFmtId="3" fontId="33" fillId="0" borderId="0" xfId="12" applyNumberFormat="1" applyFont="1" applyBorder="1" applyAlignment="1">
      <alignment wrapText="1"/>
    </xf>
    <xf numFmtId="3" fontId="33" fillId="0" borderId="0" xfId="12" applyNumberFormat="1" applyFont="1"/>
    <xf numFmtId="0" fontId="80" fillId="0" borderId="0" xfId="13"/>
    <xf numFmtId="0" fontId="19" fillId="0" borderId="0" xfId="13" applyFont="1" applyAlignment="1">
      <alignment vertical="center"/>
    </xf>
    <xf numFmtId="3" fontId="19" fillId="0" borderId="0" xfId="14" applyNumberFormat="1" applyFont="1" applyAlignment="1">
      <alignment vertical="center"/>
    </xf>
    <xf numFmtId="3" fontId="39" fillId="0" borderId="0" xfId="14" applyNumberFormat="1" applyFont="1" applyFill="1" applyBorder="1" applyAlignment="1">
      <alignment horizontal="center" vertical="center" wrapText="1"/>
    </xf>
    <xf numFmtId="3" fontId="20" fillId="0" borderId="0" xfId="14" applyNumberFormat="1" applyFont="1" applyAlignment="1">
      <alignment vertical="center"/>
    </xf>
    <xf numFmtId="3" fontId="20" fillId="0" borderId="0" xfId="5" applyNumberFormat="1" applyFont="1" applyBorder="1" applyAlignment="1">
      <alignment vertical="center" wrapText="1"/>
    </xf>
    <xf numFmtId="3" fontId="48" fillId="0" borderId="0" xfId="5" applyNumberFormat="1" applyFont="1"/>
    <xf numFmtId="3" fontId="42" fillId="0" borderId="0" xfId="5" applyNumberFormat="1" applyFont="1" applyAlignment="1">
      <alignment vertical="center"/>
    </xf>
    <xf numFmtId="3" fontId="19" fillId="0" borderId="0" xfId="5" applyNumberFormat="1" applyFont="1" applyBorder="1" applyAlignment="1">
      <alignment vertical="center"/>
    </xf>
    <xf numFmtId="3" fontId="17" fillId="13" borderId="25" xfId="0" applyNumberFormat="1" applyFont="1" applyFill="1" applyBorder="1" applyAlignment="1">
      <alignment horizontal="left" vertical="center" wrapText="1"/>
    </xf>
    <xf numFmtId="8" fontId="78" fillId="13" borderId="25" xfId="4" applyNumberFormat="1" applyFont="1" applyFill="1" applyBorder="1" applyAlignment="1" applyProtection="1">
      <alignment horizontal="right" vertical="center"/>
    </xf>
    <xf numFmtId="3" fontId="17" fillId="13" borderId="62" xfId="0" applyNumberFormat="1" applyFont="1" applyFill="1" applyBorder="1" applyAlignment="1">
      <alignment horizontal="left" vertical="center" wrapText="1"/>
    </xf>
    <xf numFmtId="8" fontId="78" fillId="13" borderId="62" xfId="4" applyNumberFormat="1" applyFont="1" applyFill="1" applyBorder="1" applyAlignment="1" applyProtection="1">
      <alignment horizontal="right" vertical="center"/>
    </xf>
    <xf numFmtId="3" fontId="17" fillId="13" borderId="63" xfId="0" applyNumberFormat="1" applyFont="1" applyFill="1" applyBorder="1" applyAlignment="1">
      <alignment horizontal="left" vertical="center" wrapText="1"/>
    </xf>
    <xf numFmtId="8" fontId="78" fillId="13" borderId="63" xfId="4" applyNumberFormat="1" applyFont="1" applyFill="1" applyBorder="1" applyAlignment="1" applyProtection="1">
      <alignment horizontal="right" vertical="center"/>
    </xf>
    <xf numFmtId="169" fontId="39" fillId="2" borderId="33" xfId="5" applyNumberFormat="1" applyFont="1" applyFill="1" applyBorder="1" applyAlignment="1">
      <alignment horizontal="right" vertical="center"/>
    </xf>
    <xf numFmtId="169" fontId="39" fillId="2" borderId="34" xfId="5" applyNumberFormat="1" applyFont="1" applyFill="1" applyBorder="1" applyAlignment="1">
      <alignment horizontal="right" vertical="center"/>
    </xf>
    <xf numFmtId="169" fontId="39" fillId="2" borderId="35" xfId="5" applyNumberFormat="1" applyFont="1" applyFill="1" applyBorder="1" applyAlignment="1">
      <alignment horizontal="right" vertical="center"/>
    </xf>
    <xf numFmtId="169" fontId="39" fillId="2" borderId="14" xfId="5" applyNumberFormat="1" applyFont="1" applyFill="1" applyBorder="1" applyAlignment="1">
      <alignment horizontal="right" vertical="center"/>
    </xf>
    <xf numFmtId="14" fontId="76" fillId="0" borderId="14" xfId="5" applyNumberFormat="1" applyFont="1" applyFill="1" applyBorder="1" applyAlignment="1" applyProtection="1">
      <alignment horizontal="center" vertical="center"/>
      <protection locked="0"/>
    </xf>
    <xf numFmtId="3" fontId="20" fillId="0" borderId="0" xfId="5" applyNumberFormat="1" applyFont="1" applyFill="1" applyAlignment="1">
      <alignment vertical="center" wrapText="1"/>
    </xf>
    <xf numFmtId="3" fontId="20" fillId="0" borderId="0" xfId="5" applyNumberFormat="1" applyFont="1" applyFill="1" applyAlignment="1" applyProtection="1">
      <alignment wrapText="1"/>
    </xf>
    <xf numFmtId="3" fontId="20" fillId="0" borderId="0" xfId="5" applyNumberFormat="1" applyFont="1" applyAlignment="1">
      <alignment wrapText="1"/>
    </xf>
    <xf numFmtId="3" fontId="15" fillId="2" borderId="17" xfId="0" applyNumberFormat="1" applyFont="1" applyFill="1" applyBorder="1" applyAlignment="1">
      <alignment horizontal="center" vertical="center" wrapText="1"/>
    </xf>
    <xf numFmtId="3" fontId="20" fillId="0" borderId="64" xfId="5" applyNumberFormat="1" applyFont="1" applyBorder="1" applyAlignment="1" applyProtection="1">
      <alignment horizontal="right" vertical="center"/>
      <protection locked="0"/>
    </xf>
    <xf numFmtId="164" fontId="20" fillId="0" borderId="65" xfId="5" applyNumberFormat="1" applyFont="1" applyFill="1" applyBorder="1" applyAlignment="1" applyProtection="1">
      <alignment horizontal="right" vertical="center"/>
      <protection locked="0"/>
    </xf>
    <xf numFmtId="3" fontId="15" fillId="2" borderId="14" xfId="5" applyNumberFormat="1" applyFont="1" applyFill="1" applyBorder="1" applyAlignment="1">
      <alignment horizontal="center" vertical="center"/>
    </xf>
    <xf numFmtId="3" fontId="11" fillId="0" borderId="0" xfId="1" applyNumberFormat="1" applyAlignment="1" applyProtection="1"/>
    <xf numFmtId="3" fontId="11" fillId="0" borderId="0" xfId="1" applyNumberFormat="1" applyAlignment="1" applyProtection="1">
      <alignment horizontal="left"/>
    </xf>
    <xf numFmtId="3" fontId="12" fillId="0" borderId="0" xfId="1" applyNumberFormat="1" applyFont="1" applyAlignment="1" applyProtection="1"/>
    <xf numFmtId="3" fontId="12" fillId="0" borderId="0" xfId="1" applyNumberFormat="1" applyFont="1" applyFill="1" applyAlignment="1" applyProtection="1"/>
    <xf numFmtId="3" fontId="11" fillId="0" borderId="0" xfId="1" applyNumberFormat="1" applyFont="1" applyFill="1" applyAlignment="1" applyProtection="1"/>
    <xf numFmtId="3" fontId="11" fillId="0" borderId="0" xfId="1" applyNumberFormat="1" applyFont="1" applyAlignment="1" applyProtection="1"/>
    <xf numFmtId="0" fontId="11" fillId="0" borderId="0" xfId="1" applyFill="1" applyAlignment="1" applyProtection="1"/>
    <xf numFmtId="3" fontId="11" fillId="0" borderId="0" xfId="1" applyNumberFormat="1" applyFill="1" applyAlignment="1" applyProtection="1"/>
    <xf numFmtId="3" fontId="84" fillId="0" borderId="0" xfId="5" applyNumberFormat="1" applyFont="1" applyAlignment="1">
      <alignment vertical="center" wrapText="1"/>
    </xf>
    <xf numFmtId="3" fontId="85" fillId="0" borderId="0" xfId="5" applyNumberFormat="1" applyFont="1" applyAlignment="1">
      <alignment vertical="center"/>
    </xf>
    <xf numFmtId="0" fontId="86" fillId="0" borderId="0" xfId="0" applyFont="1"/>
    <xf numFmtId="3" fontId="87" fillId="0" borderId="0" xfId="5" applyNumberFormat="1" applyFont="1" applyAlignment="1">
      <alignment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/>
    <xf numFmtId="0" fontId="89" fillId="0" borderId="0" xfId="0" applyFont="1" applyBorder="1"/>
    <xf numFmtId="3" fontId="39" fillId="0" borderId="0" xfId="0" applyNumberFormat="1" applyFont="1" applyFill="1" applyBorder="1" applyAlignment="1">
      <alignment vertical="center" wrapText="1"/>
    </xf>
    <xf numFmtId="3" fontId="90" fillId="0" borderId="0" xfId="5" applyNumberFormat="1" applyFont="1" applyAlignment="1">
      <alignment vertical="center" wrapText="1"/>
    </xf>
    <xf numFmtId="3" fontId="91" fillId="0" borderId="0" xfId="5" applyNumberFormat="1" applyFont="1" applyAlignment="1">
      <alignment vertical="center"/>
    </xf>
    <xf numFmtId="3" fontId="92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center" vertical="center"/>
    </xf>
    <xf numFmtId="3" fontId="20" fillId="0" borderId="0" xfId="12" applyNumberFormat="1" applyFont="1"/>
    <xf numFmtId="0" fontId="20" fillId="0" borderId="0" xfId="0" applyFont="1" applyFill="1"/>
    <xf numFmtId="3" fontId="17" fillId="3" borderId="25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0" fillId="0" borderId="0" xfId="0" applyFont="1" applyFill="1"/>
    <xf numFmtId="0" fontId="19" fillId="0" borderId="0" xfId="0" applyFont="1" applyFill="1" applyAlignment="1">
      <alignment horizontal="left"/>
    </xf>
    <xf numFmtId="3" fontId="20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Fill="1" applyAlignment="1">
      <alignment vertical="center"/>
    </xf>
    <xf numFmtId="3" fontId="93" fillId="0" borderId="0" xfId="0" applyNumberFormat="1" applyFont="1" applyAlignment="1">
      <alignment vertical="top"/>
    </xf>
    <xf numFmtId="3" fontId="19" fillId="0" borderId="0" xfId="0" applyNumberFormat="1" applyFont="1" applyFill="1" applyAlignment="1">
      <alignment horizontal="left" vertical="center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3" borderId="31" xfId="5" applyNumberFormat="1" applyFont="1" applyFill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3" borderId="31" xfId="0" applyNumberFormat="1" applyFont="1" applyFill="1" applyBorder="1" applyAlignment="1" applyProtection="1">
      <alignment horizontal="right" vertical="center"/>
      <protection locked="0"/>
    </xf>
    <xf numFmtId="3" fontId="20" fillId="3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3" borderId="31" xfId="5" applyNumberFormat="1" applyFont="1" applyFill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168" fontId="20" fillId="0" borderId="32" xfId="5" applyNumberFormat="1" applyFont="1" applyBorder="1" applyAlignment="1" applyProtection="1">
      <alignment horizontal="right" vertical="center"/>
      <protection locked="0"/>
    </xf>
    <xf numFmtId="168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0" fontId="20" fillId="0" borderId="31" xfId="5" applyFont="1" applyFill="1" applyBorder="1" applyAlignment="1" applyProtection="1">
      <alignment horizontal="right" vertical="center"/>
      <protection locked="0"/>
    </xf>
    <xf numFmtId="0" fontId="20" fillId="0" borderId="25" xfId="5" applyFont="1" applyFill="1" applyBorder="1" applyAlignment="1" applyProtection="1">
      <alignment horizontal="right" vertical="center"/>
      <protection locked="0"/>
    </xf>
    <xf numFmtId="0" fontId="20" fillId="0" borderId="25" xfId="5" applyFont="1" applyBorder="1" applyAlignment="1" applyProtection="1">
      <alignment horizontal="right" vertical="center"/>
      <protection locked="0"/>
    </xf>
    <xf numFmtId="0" fontId="20" fillId="0" borderId="32" xfId="5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0" borderId="33" xfId="5" applyNumberFormat="1" applyFont="1" applyBorder="1" applyAlignment="1" applyProtection="1">
      <alignment horizontal="right" vertical="center"/>
      <protection locked="0"/>
    </xf>
    <xf numFmtId="3" fontId="20" fillId="0" borderId="34" xfId="5" applyNumberFormat="1" applyFont="1" applyBorder="1" applyAlignment="1" applyProtection="1">
      <alignment horizontal="right" vertical="center"/>
      <protection locked="0"/>
    </xf>
    <xf numFmtId="3" fontId="20" fillId="3" borderId="33" xfId="5" applyNumberFormat="1" applyFont="1" applyFill="1" applyBorder="1" applyAlignment="1" applyProtection="1">
      <alignment horizontal="right" vertical="center"/>
      <protection locked="0"/>
    </xf>
    <xf numFmtId="3" fontId="20" fillId="3" borderId="34" xfId="5" applyNumberFormat="1" applyFont="1" applyFill="1" applyBorder="1" applyAlignment="1" applyProtection="1">
      <alignment horizontal="right" vertical="center"/>
      <protection locked="0"/>
    </xf>
    <xf numFmtId="3" fontId="20" fillId="3" borderId="35" xfId="5" applyNumberFormat="1" applyFont="1" applyFill="1" applyBorder="1" applyAlignment="1" applyProtection="1">
      <alignment horizontal="right" vertical="center"/>
      <protection locked="0"/>
    </xf>
    <xf numFmtId="3" fontId="20" fillId="0" borderId="35" xfId="5" applyNumberFormat="1" applyFont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164" fontId="20" fillId="0" borderId="31" xfId="5" applyNumberFormat="1" applyFont="1" applyFill="1" applyBorder="1" applyAlignment="1" applyProtection="1">
      <alignment horizontal="right" vertical="center"/>
      <protection locked="0"/>
    </xf>
    <xf numFmtId="164" fontId="20" fillId="3" borderId="31" xfId="5" applyNumberFormat="1" applyFont="1" applyFill="1" applyBorder="1" applyAlignment="1" applyProtection="1">
      <alignment horizontal="right" vertical="center"/>
      <protection locked="0"/>
    </xf>
    <xf numFmtId="164" fontId="20" fillId="0" borderId="25" xfId="5" applyNumberFormat="1" applyFont="1" applyFill="1" applyBorder="1" applyAlignment="1" applyProtection="1">
      <alignment horizontal="right" vertical="center"/>
      <protection locked="0"/>
    </xf>
    <xf numFmtId="164" fontId="20" fillId="3" borderId="25" xfId="5" applyNumberFormat="1" applyFont="1" applyFill="1" applyBorder="1" applyAlignment="1" applyProtection="1">
      <alignment horizontal="right" vertical="center"/>
      <protection locked="0"/>
    </xf>
    <xf numFmtId="164" fontId="20" fillId="0" borderId="32" xfId="5" applyNumberFormat="1" applyFont="1" applyFill="1" applyBorder="1" applyAlignment="1" applyProtection="1">
      <alignment horizontal="right" vertical="center"/>
      <protection locked="0"/>
    </xf>
    <xf numFmtId="164" fontId="20" fillId="3" borderId="32" xfId="5" applyNumberFormat="1" applyFont="1" applyFill="1" applyBorder="1" applyAlignment="1" applyProtection="1">
      <alignment horizontal="right" vertical="center"/>
      <protection locked="0"/>
    </xf>
    <xf numFmtId="164" fontId="20" fillId="0" borderId="31" xfId="5" applyNumberFormat="1" applyFont="1" applyFill="1" applyBorder="1" applyAlignment="1" applyProtection="1">
      <alignment horizontal="right" vertical="center"/>
      <protection locked="0"/>
    </xf>
    <xf numFmtId="164" fontId="20" fillId="3" borderId="31" xfId="5" applyNumberFormat="1" applyFont="1" applyFill="1" applyBorder="1" applyAlignment="1" applyProtection="1">
      <alignment horizontal="right" vertical="center"/>
      <protection locked="0"/>
    </xf>
    <xf numFmtId="164" fontId="20" fillId="0" borderId="25" xfId="5" applyNumberFormat="1" applyFont="1" applyFill="1" applyBorder="1" applyAlignment="1" applyProtection="1">
      <alignment horizontal="right" vertical="center"/>
      <protection locked="0"/>
    </xf>
    <xf numFmtId="164" fontId="20" fillId="3" borderId="25" xfId="5" applyNumberFormat="1" applyFont="1" applyFill="1" applyBorder="1" applyAlignment="1" applyProtection="1">
      <alignment horizontal="right" vertical="center"/>
      <protection locked="0"/>
    </xf>
    <xf numFmtId="164" fontId="20" fillId="0" borderId="32" xfId="5" applyNumberFormat="1" applyFont="1" applyFill="1" applyBorder="1" applyAlignment="1" applyProtection="1">
      <alignment horizontal="right" vertical="center"/>
      <protection locked="0"/>
    </xf>
    <xf numFmtId="164" fontId="20" fillId="3" borderId="32" xfId="5" applyNumberFormat="1" applyFont="1" applyFill="1" applyBorder="1" applyAlignment="1" applyProtection="1">
      <alignment horizontal="right" vertical="center"/>
      <protection locked="0"/>
    </xf>
    <xf numFmtId="169" fontId="20" fillId="0" borderId="31" xfId="5" applyNumberFormat="1" applyFont="1" applyFill="1" applyBorder="1" applyAlignment="1" applyProtection="1">
      <alignment horizontal="right" vertical="center"/>
      <protection locked="0"/>
    </xf>
    <xf numFmtId="169" fontId="20" fillId="3" borderId="31" xfId="5" applyNumberFormat="1" applyFont="1" applyFill="1" applyBorder="1" applyAlignment="1" applyProtection="1">
      <alignment horizontal="right" vertical="center"/>
      <protection locked="0"/>
    </xf>
    <xf numFmtId="169" fontId="20" fillId="0" borderId="25" xfId="5" applyNumberFormat="1" applyFont="1" applyFill="1" applyBorder="1" applyAlignment="1" applyProtection="1">
      <alignment horizontal="right" vertical="center"/>
      <protection locked="0"/>
    </xf>
    <xf numFmtId="169" fontId="20" fillId="3" borderId="25" xfId="5" applyNumberFormat="1" applyFont="1" applyFill="1" applyBorder="1" applyAlignment="1" applyProtection="1">
      <alignment horizontal="right" vertical="center"/>
      <protection locked="0"/>
    </xf>
    <xf numFmtId="169" fontId="20" fillId="0" borderId="32" xfId="5" applyNumberFormat="1" applyFont="1" applyFill="1" applyBorder="1" applyAlignment="1" applyProtection="1">
      <alignment horizontal="right" vertical="center"/>
      <protection locked="0"/>
    </xf>
    <xf numFmtId="169" fontId="20" fillId="3" borderId="32" xfId="5" applyNumberFormat="1" applyFont="1" applyFill="1" applyBorder="1" applyAlignment="1" applyProtection="1">
      <alignment horizontal="right" vertical="center"/>
      <protection locked="0"/>
    </xf>
    <xf numFmtId="1" fontId="20" fillId="0" borderId="25" xfId="5" applyNumberFormat="1" applyFont="1" applyFill="1" applyBorder="1" applyAlignment="1" applyProtection="1">
      <alignment horizontal="right" vertical="center"/>
      <protection locked="0"/>
    </xf>
    <xf numFmtId="8" fontId="20" fillId="0" borderId="31" xfId="56" applyNumberFormat="1" applyFont="1" applyBorder="1" applyAlignment="1" applyProtection="1">
      <alignment horizontal="right" vertical="center"/>
      <protection locked="0"/>
    </xf>
    <xf numFmtId="8" fontId="20" fillId="0" borderId="32" xfId="56" applyNumberFormat="1" applyFont="1" applyBorder="1" applyAlignment="1" applyProtection="1">
      <alignment horizontal="right" vertical="center"/>
      <protection locked="0"/>
    </xf>
    <xf numFmtId="8" fontId="20" fillId="0" borderId="31" xfId="55" applyNumberFormat="1" applyFont="1" applyBorder="1" applyAlignment="1" applyProtection="1">
      <alignment horizontal="right" vertical="center"/>
      <protection locked="0"/>
    </xf>
    <xf numFmtId="8" fontId="20" fillId="0" borderId="25" xfId="55" applyNumberFormat="1" applyFont="1" applyBorder="1" applyAlignment="1" applyProtection="1">
      <alignment horizontal="right" vertical="center"/>
      <protection locked="0"/>
    </xf>
    <xf numFmtId="8" fontId="20" fillId="0" borderId="32" xfId="55" applyNumberFormat="1" applyFont="1" applyBorder="1" applyAlignment="1" applyProtection="1">
      <alignment horizontal="right" vertical="center"/>
      <protection locked="0"/>
    </xf>
    <xf numFmtId="8" fontId="19" fillId="0" borderId="31" xfId="55" applyNumberFormat="1" applyFont="1" applyBorder="1" applyAlignment="1" applyProtection="1">
      <alignment horizontal="right" vertical="center"/>
      <protection locked="0"/>
    </xf>
    <xf numFmtId="8" fontId="19" fillId="0" borderId="25" xfId="55" applyNumberFormat="1" applyFont="1" applyBorder="1" applyAlignment="1" applyProtection="1">
      <alignment horizontal="right" vertical="center"/>
      <protection locked="0"/>
    </xf>
    <xf numFmtId="8" fontId="19" fillId="0" borderId="32" xfId="55" applyNumberFormat="1" applyFont="1" applyBorder="1" applyAlignment="1" applyProtection="1">
      <alignment horizontal="right" vertical="center"/>
      <protection locked="0"/>
    </xf>
    <xf numFmtId="8" fontId="19" fillId="0" borderId="31" xfId="56" applyNumberFormat="1" applyFont="1" applyBorder="1" applyAlignment="1" applyProtection="1">
      <alignment horizontal="right" vertical="center"/>
      <protection locked="0"/>
    </xf>
    <xf numFmtId="8" fontId="19" fillId="0" borderId="25" xfId="56" applyNumberFormat="1" applyFont="1" applyBorder="1" applyAlignment="1" applyProtection="1">
      <alignment horizontal="right" vertical="center"/>
      <protection locked="0"/>
    </xf>
    <xf numFmtId="8" fontId="19" fillId="0" borderId="32" xfId="56" applyNumberFormat="1" applyFont="1" applyBorder="1" applyAlignment="1" applyProtection="1">
      <alignment horizontal="right" vertical="center"/>
      <protection locked="0"/>
    </xf>
    <xf numFmtId="8" fontId="20" fillId="0" borderId="25" xfId="5" applyNumberFormat="1" applyFont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0" fontId="19" fillId="0" borderId="8" xfId="0" applyFont="1" applyBorder="1" applyAlignment="1">
      <alignment horizontal="right"/>
    </xf>
    <xf numFmtId="0" fontId="5" fillId="0" borderId="6" xfId="0" applyFont="1" applyBorder="1" applyAlignment="1"/>
    <xf numFmtId="0" fontId="5" fillId="0" borderId="8" xfId="0" applyFont="1" applyBorder="1" applyAlignment="1"/>
    <xf numFmtId="0" fontId="19" fillId="0" borderId="8" xfId="0" applyFont="1" applyBorder="1" applyAlignme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9" fillId="0" borderId="0" xfId="0" applyFont="1" applyBorder="1" applyAlignment="1"/>
    <xf numFmtId="0" fontId="100" fillId="0" borderId="1" xfId="0" applyFont="1" applyBorder="1"/>
    <xf numFmtId="0" fontId="100" fillId="0" borderId="2" xfId="0" applyFont="1" applyBorder="1"/>
    <xf numFmtId="0" fontId="100" fillId="0" borderId="3" xfId="0" applyFont="1" applyBorder="1"/>
    <xf numFmtId="0" fontId="81" fillId="0" borderId="66" xfId="0" applyFont="1" applyBorder="1"/>
    <xf numFmtId="0" fontId="0" fillId="0" borderId="0" xfId="0" applyFont="1" applyBorder="1"/>
    <xf numFmtId="0" fontId="100" fillId="0" borderId="0" xfId="0" applyFont="1" applyBorder="1"/>
    <xf numFmtId="0" fontId="100" fillId="0" borderId="5" xfId="0" applyFont="1" applyBorder="1"/>
    <xf numFmtId="0" fontId="100" fillId="0" borderId="66" xfId="0" applyFont="1" applyBorder="1"/>
    <xf numFmtId="0" fontId="103" fillId="0" borderId="66" xfId="0" applyFont="1" applyBorder="1"/>
    <xf numFmtId="0" fontId="103" fillId="0" borderId="0" xfId="0" applyFont="1" applyBorder="1"/>
    <xf numFmtId="0" fontId="103" fillId="0" borderId="5" xfId="0" applyFont="1" applyBorder="1"/>
    <xf numFmtId="0" fontId="79" fillId="0" borderId="66" xfId="0" applyFont="1" applyBorder="1"/>
    <xf numFmtId="0" fontId="100" fillId="0" borderId="66" xfId="0" applyFont="1" applyBorder="1" applyAlignment="1"/>
    <xf numFmtId="0" fontId="100" fillId="0" borderId="0" xfId="0" applyFont="1" applyBorder="1" applyAlignment="1"/>
    <xf numFmtId="0" fontId="100" fillId="0" borderId="5" xfId="0" applyFont="1" applyBorder="1" applyAlignment="1"/>
    <xf numFmtId="0" fontId="93" fillId="0" borderId="0" xfId="0" applyFont="1" applyBorder="1" applyAlignment="1">
      <alignment vertical="center"/>
    </xf>
    <xf numFmtId="0" fontId="9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/>
    <xf numFmtId="0" fontId="5" fillId="0" borderId="7" xfId="0" applyFont="1" applyBorder="1"/>
    <xf numFmtId="0" fontId="104" fillId="0" borderId="0" xfId="0" applyFont="1" applyBorder="1" applyAlignment="1">
      <alignment horizontal="left"/>
    </xf>
    <xf numFmtId="0" fontId="104" fillId="0" borderId="6" xfId="0" applyFont="1" applyBorder="1" applyAlignment="1">
      <alignment horizontal="left"/>
    </xf>
    <xf numFmtId="0" fontId="0" fillId="0" borderId="0" xfId="0"/>
    <xf numFmtId="0" fontId="11" fillId="0" borderId="0" xfId="1" applyAlignment="1" applyProtection="1"/>
    <xf numFmtId="0" fontId="105" fillId="0" borderId="0" xfId="0" applyFont="1"/>
    <xf numFmtId="0" fontId="93" fillId="0" borderId="8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" fontId="20" fillId="0" borderId="0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104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6" fillId="0" borderId="8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6" xfId="0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6" xfId="0" applyFont="1" applyBorder="1" applyAlignment="1">
      <alignment horizontal="center"/>
    </xf>
    <xf numFmtId="0" fontId="98" fillId="0" borderId="8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8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11" fillId="0" borderId="0" xfId="1" applyAlignment="1" applyProtection="1"/>
    <xf numFmtId="0" fontId="0" fillId="0" borderId="0" xfId="0"/>
    <xf numFmtId="0" fontId="0" fillId="0" borderId="50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2" fillId="0" borderId="66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5" xfId="0" applyFont="1" applyBorder="1" applyAlignment="1">
      <alignment horizontal="left" vertical="center" wrapText="1"/>
    </xf>
    <xf numFmtId="0" fontId="101" fillId="0" borderId="66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5" xfId="0" applyFont="1" applyBorder="1" applyAlignment="1">
      <alignment horizontal="left" vertical="center" wrapText="1"/>
    </xf>
    <xf numFmtId="0" fontId="82" fillId="0" borderId="66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5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3" fontId="20" fillId="0" borderId="0" xfId="5" applyNumberFormat="1" applyFont="1" applyFill="1" applyAlignment="1">
      <alignment horizontal="left" vertical="center" wrapText="1"/>
    </xf>
    <xf numFmtId="3" fontId="16" fillId="0" borderId="0" xfId="5" applyNumberFormat="1" applyFont="1" applyBorder="1" applyAlignment="1" applyProtection="1">
      <alignment wrapText="1"/>
    </xf>
    <xf numFmtId="3" fontId="14" fillId="0" borderId="18" xfId="5" applyNumberFormat="1" applyFont="1" applyBorder="1" applyAlignment="1" applyProtection="1">
      <alignment horizontal="justify" vertical="center"/>
    </xf>
    <xf numFmtId="168" fontId="15" fillId="2" borderId="14" xfId="5" applyNumberFormat="1" applyFont="1" applyFill="1" applyBorder="1" applyAlignment="1" applyProtection="1">
      <alignment horizontal="center" vertical="center" wrapText="1"/>
    </xf>
    <xf numFmtId="168" fontId="15" fillId="2" borderId="14" xfId="5" applyNumberFormat="1" applyFont="1" applyFill="1" applyBorder="1" applyAlignment="1">
      <alignment horizontal="center" vertical="center" wrapText="1"/>
    </xf>
    <xf numFmtId="3" fontId="14" fillId="0" borderId="18" xfId="5" applyNumberFormat="1" applyFont="1" applyBorder="1" applyAlignment="1">
      <alignment horizontal="left" vertical="center"/>
    </xf>
    <xf numFmtId="3" fontId="14" fillId="0" borderId="37" xfId="5" applyNumberFormat="1" applyFont="1" applyBorder="1" applyAlignment="1">
      <alignment horizontal="left" vertical="center"/>
    </xf>
    <xf numFmtId="3" fontId="22" fillId="7" borderId="17" xfId="5" applyNumberFormat="1" applyFont="1" applyFill="1" applyBorder="1" applyAlignment="1">
      <alignment horizontal="center" vertical="center" wrapText="1"/>
    </xf>
    <xf numFmtId="3" fontId="22" fillId="7" borderId="54" xfId="5" applyNumberFormat="1" applyFont="1" applyFill="1" applyBorder="1" applyAlignment="1">
      <alignment horizontal="center" vertical="center" wrapText="1"/>
    </xf>
    <xf numFmtId="3" fontId="22" fillId="7" borderId="55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Border="1" applyAlignment="1">
      <alignment wrapText="1"/>
    </xf>
    <xf numFmtId="3" fontId="14" fillId="0" borderId="18" xfId="0" applyNumberFormat="1" applyFont="1" applyBorder="1" applyAlignment="1">
      <alignment horizontal="justify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3" fontId="14" fillId="0" borderId="0" xfId="5" applyNumberFormat="1" applyFont="1" applyBorder="1" applyAlignment="1">
      <alignment horizontal="justify" vertical="center" wrapText="1"/>
    </xf>
    <xf numFmtId="3" fontId="15" fillId="3" borderId="14" xfId="5" applyNumberFormat="1" applyFont="1" applyFill="1" applyBorder="1" applyAlignment="1">
      <alignment horizontal="center" vertical="center" wrapText="1"/>
    </xf>
    <xf numFmtId="3" fontId="14" fillId="0" borderId="18" xfId="5" applyNumberFormat="1" applyFont="1" applyBorder="1" applyAlignment="1">
      <alignment horizontal="justify" vertical="center" wrapText="1"/>
    </xf>
    <xf numFmtId="3" fontId="3" fillId="0" borderId="18" xfId="5" applyNumberFormat="1" applyBorder="1" applyAlignment="1">
      <alignment horizontal="justify" vertical="center" wrapText="1"/>
    </xf>
    <xf numFmtId="3" fontId="30" fillId="0" borderId="18" xfId="5" applyNumberFormat="1" applyFont="1" applyBorder="1" applyAlignment="1">
      <alignment horizontal="justify" vertical="center"/>
    </xf>
    <xf numFmtId="0" fontId="30" fillId="0" borderId="18" xfId="5" applyFont="1" applyBorder="1" applyAlignment="1">
      <alignment horizontal="justify" wrapText="1"/>
    </xf>
    <xf numFmtId="0" fontId="3" fillId="0" borderId="18" xfId="5" applyBorder="1" applyAlignment="1">
      <alignment horizontal="justify" wrapText="1"/>
    </xf>
    <xf numFmtId="0" fontId="32" fillId="0" borderId="0" xfId="5" applyFont="1" applyBorder="1" applyAlignment="1">
      <alignment wrapText="1"/>
    </xf>
    <xf numFmtId="0" fontId="15" fillId="2" borderId="56" xfId="5" applyFont="1" applyFill="1" applyBorder="1" applyAlignment="1">
      <alignment horizontal="center" vertical="center" wrapText="1"/>
    </xf>
    <xf numFmtId="0" fontId="15" fillId="2" borderId="64" xfId="5" applyFont="1" applyFill="1" applyBorder="1" applyAlignment="1">
      <alignment horizontal="center" vertical="center" wrapText="1"/>
    </xf>
    <xf numFmtId="0" fontId="15" fillId="2" borderId="61" xfId="5" applyFont="1" applyFill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justify" vertical="center" wrapText="1"/>
    </xf>
    <xf numFmtId="3" fontId="35" fillId="0" borderId="14" xfId="0" applyNumberFormat="1" applyFont="1" applyBorder="1" applyAlignment="1"/>
    <xf numFmtId="3" fontId="36" fillId="0" borderId="14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left" vertical="center" wrapText="1"/>
    </xf>
    <xf numFmtId="3" fontId="14" fillId="0" borderId="37" xfId="0" applyNumberFormat="1" applyFont="1" applyBorder="1" applyAlignment="1">
      <alignment horizontal="left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3" fontId="39" fillId="2" borderId="14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Border="1" applyAlignment="1">
      <alignment vertical="center"/>
    </xf>
    <xf numFmtId="3" fontId="39" fillId="5" borderId="14" xfId="2" applyNumberFormat="1" applyFont="1" applyFill="1" applyBorder="1" applyAlignment="1">
      <alignment horizontal="center" vertical="center"/>
    </xf>
    <xf numFmtId="3" fontId="39" fillId="5" borderId="56" xfId="2" applyNumberFormat="1" applyFont="1" applyFill="1" applyBorder="1" applyAlignment="1">
      <alignment horizontal="center" vertical="center"/>
    </xf>
    <xf numFmtId="3" fontId="39" fillId="5" borderId="14" xfId="0" applyNumberFormat="1" applyFont="1" applyFill="1" applyBorder="1" applyAlignment="1">
      <alignment horizontal="center" vertical="center"/>
    </xf>
    <xf numFmtId="3" fontId="39" fillId="5" borderId="56" xfId="0" applyNumberFormat="1" applyFont="1" applyFill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3" fontId="41" fillId="5" borderId="17" xfId="0" applyNumberFormat="1" applyFont="1" applyFill="1" applyBorder="1" applyAlignment="1">
      <alignment horizontal="center" vertical="center" wrapText="1"/>
    </xf>
    <xf numFmtId="3" fontId="41" fillId="5" borderId="54" xfId="0" applyNumberFormat="1" applyFont="1" applyFill="1" applyBorder="1" applyAlignment="1">
      <alignment horizontal="center" vertical="center" wrapText="1"/>
    </xf>
    <xf numFmtId="3" fontId="41" fillId="5" borderId="55" xfId="0" applyNumberFormat="1" applyFont="1" applyFill="1" applyBorder="1" applyAlignment="1">
      <alignment horizontal="center" vertical="center" wrapText="1"/>
    </xf>
    <xf numFmtId="3" fontId="41" fillId="5" borderId="14" xfId="0" applyNumberFormat="1" applyFont="1" applyFill="1" applyBorder="1" applyAlignment="1">
      <alignment horizontal="center" vertical="center" wrapText="1"/>
    </xf>
    <xf numFmtId="3" fontId="15" fillId="11" borderId="14" xfId="0" applyNumberFormat="1" applyFont="1" applyFill="1" applyBorder="1" applyAlignment="1" applyProtection="1">
      <alignment horizontal="center" vertical="center"/>
      <protection locked="0"/>
    </xf>
    <xf numFmtId="3" fontId="16" fillId="11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0" xfId="14" applyNumberFormat="1" applyFont="1" applyFill="1" applyBorder="1" applyAlignment="1">
      <alignment horizontal="justify" vertical="center" wrapText="1"/>
    </xf>
    <xf numFmtId="3" fontId="20" fillId="0" borderId="0" xfId="14" applyNumberFormat="1" applyFont="1" applyFill="1" applyBorder="1" applyAlignment="1">
      <alignment horizontal="justify" vertical="center" wrapText="1"/>
    </xf>
    <xf numFmtId="3" fontId="14" fillId="0" borderId="18" xfId="5" applyNumberFormat="1" applyFont="1" applyBorder="1" applyAlignment="1">
      <alignment horizontal="justify" vertical="center"/>
    </xf>
    <xf numFmtId="3" fontId="14" fillId="0" borderId="0" xfId="5" applyNumberFormat="1" applyFont="1" applyAlignment="1">
      <alignment horizontal="justify" vertical="center" wrapText="1"/>
    </xf>
    <xf numFmtId="3" fontId="15" fillId="5" borderId="17" xfId="5" applyNumberFormat="1" applyFont="1" applyFill="1" applyBorder="1" applyAlignment="1">
      <alignment horizontal="center" vertical="center"/>
    </xf>
    <xf numFmtId="3" fontId="15" fillId="5" borderId="54" xfId="5" applyNumberFormat="1" applyFont="1" applyFill="1" applyBorder="1" applyAlignment="1">
      <alignment horizontal="center" vertical="center"/>
    </xf>
    <xf numFmtId="3" fontId="15" fillId="5" borderId="55" xfId="5" applyNumberFormat="1" applyFont="1" applyFill="1" applyBorder="1" applyAlignment="1">
      <alignment horizontal="center" vertical="center"/>
    </xf>
    <xf numFmtId="3" fontId="50" fillId="2" borderId="17" xfId="5" applyNumberFormat="1" applyFont="1" applyFill="1" applyBorder="1" applyAlignment="1">
      <alignment horizontal="center" vertical="center"/>
    </xf>
    <xf numFmtId="3" fontId="50" fillId="2" borderId="57" xfId="5" applyNumberFormat="1" applyFont="1" applyFill="1" applyBorder="1" applyAlignment="1">
      <alignment horizontal="center" vertical="center"/>
    </xf>
    <xf numFmtId="3" fontId="40" fillId="7" borderId="17" xfId="5" applyNumberFormat="1" applyFont="1" applyFill="1" applyBorder="1" applyAlignment="1" applyProtection="1">
      <alignment horizontal="center" vertical="center"/>
      <protection locked="0"/>
    </xf>
    <xf numFmtId="3" fontId="40" fillId="7" borderId="57" xfId="5" applyNumberFormat="1" applyFont="1" applyFill="1" applyBorder="1" applyAlignment="1" applyProtection="1">
      <alignment horizontal="center" vertical="center"/>
      <protection locked="0"/>
    </xf>
    <xf numFmtId="3" fontId="15" fillId="5" borderId="58" xfId="5" applyNumberFormat="1" applyFont="1" applyFill="1" applyBorder="1" applyAlignment="1">
      <alignment horizontal="center" vertical="center" wrapText="1"/>
    </xf>
    <xf numFmtId="3" fontId="15" fillId="5" borderId="41" xfId="5" applyNumberFormat="1" applyFont="1" applyFill="1" applyBorder="1" applyAlignment="1">
      <alignment horizontal="center" vertical="center" wrapText="1"/>
    </xf>
    <xf numFmtId="3" fontId="75" fillId="7" borderId="0" xfId="5" applyNumberFormat="1" applyFont="1" applyFill="1" applyAlignment="1">
      <alignment horizontal="left" vertical="center" wrapText="1"/>
    </xf>
    <xf numFmtId="3" fontId="54" fillId="0" borderId="0" xfId="0" applyNumberFormat="1" applyFont="1" applyFill="1" applyAlignment="1">
      <alignment horizontal="justify" vertical="center" wrapText="1"/>
    </xf>
    <xf numFmtId="3" fontId="39" fillId="2" borderId="59" xfId="0" applyNumberFormat="1" applyFont="1" applyFill="1" applyBorder="1" applyAlignment="1">
      <alignment horizontal="center" vertical="center" wrapText="1"/>
    </xf>
    <xf numFmtId="3" fontId="39" fillId="2" borderId="6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justify" vertical="center"/>
    </xf>
    <xf numFmtId="3" fontId="53" fillId="0" borderId="0" xfId="0" applyNumberFormat="1" applyFont="1" applyFill="1" applyAlignment="1">
      <alignment horizontal="justify" vertical="center" wrapText="1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54" xfId="0" applyNumberFormat="1" applyFont="1" applyFill="1" applyBorder="1" applyAlignment="1">
      <alignment horizontal="center" vertical="center" wrapText="1"/>
    </xf>
    <xf numFmtId="3" fontId="57" fillId="2" borderId="55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 horizontal="left" vertical="center" wrapText="1"/>
    </xf>
    <xf numFmtId="3" fontId="54" fillId="0" borderId="0" xfId="29" applyNumberFormat="1" applyFont="1" applyFill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3" fontId="17" fillId="3" borderId="25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 wrapText="1"/>
    </xf>
    <xf numFmtId="3" fontId="52" fillId="0" borderId="0" xfId="5" applyNumberFormat="1" applyFont="1" applyBorder="1" applyAlignment="1" applyProtection="1">
      <alignment horizontal="justify" vertical="center" wrapText="1"/>
    </xf>
    <xf numFmtId="3" fontId="64" fillId="2" borderId="14" xfId="5" applyNumberFormat="1" applyFont="1" applyFill="1" applyBorder="1" applyAlignment="1" applyProtection="1">
      <alignment horizontal="center" vertical="center"/>
    </xf>
    <xf numFmtId="3" fontId="65" fillId="2" borderId="14" xfId="5" applyNumberFormat="1" applyFont="1" applyFill="1" applyBorder="1" applyAlignment="1" applyProtection="1">
      <alignment horizontal="center" vertical="center"/>
    </xf>
    <xf numFmtId="3" fontId="17" fillId="3" borderId="31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left" vertical="center" wrapText="1"/>
    </xf>
    <xf numFmtId="3" fontId="52" fillId="0" borderId="0" xfId="5" applyNumberFormat="1" applyFont="1" applyAlignment="1">
      <alignment horizontal="justify" vertical="center" wrapText="1"/>
    </xf>
    <xf numFmtId="3" fontId="67" fillId="2" borderId="14" xfId="5" applyNumberFormat="1" applyFont="1" applyFill="1" applyBorder="1" applyAlignment="1">
      <alignment horizontal="center" vertical="center"/>
    </xf>
    <xf numFmtId="3" fontId="17" fillId="3" borderId="31" xfId="0" applyNumberFormat="1" applyFont="1" applyFill="1" applyBorder="1" applyAlignment="1">
      <alignment horizontal="left" vertical="center" wrapText="1"/>
    </xf>
    <xf numFmtId="3" fontId="17" fillId="3" borderId="25" xfId="0" applyNumberFormat="1" applyFont="1" applyFill="1" applyBorder="1" applyAlignment="1">
      <alignment horizontal="left" vertical="center" wrapText="1"/>
    </xf>
    <xf numFmtId="3" fontId="69" fillId="2" borderId="14" xfId="5" applyNumberFormat="1" applyFont="1" applyFill="1" applyBorder="1" applyAlignment="1">
      <alignment horizontal="center" vertical="center"/>
    </xf>
    <xf numFmtId="3" fontId="69" fillId="2" borderId="14" xfId="5" applyNumberFormat="1" applyFont="1" applyFill="1" applyBorder="1" applyAlignment="1">
      <alignment horizontal="center" vertical="center" wrapText="1"/>
    </xf>
    <xf numFmtId="0" fontId="70" fillId="0" borderId="14" xfId="5" applyFont="1" applyBorder="1" applyAlignment="1">
      <alignment vertical="center"/>
    </xf>
    <xf numFmtId="3" fontId="52" fillId="0" borderId="0" xfId="5" applyNumberFormat="1" applyFont="1" applyFill="1" applyBorder="1" applyAlignment="1">
      <alignment horizontal="justify" vertical="center" wrapText="1"/>
    </xf>
    <xf numFmtId="3" fontId="39" fillId="2" borderId="14" xfId="5" applyNumberFormat="1" applyFont="1" applyFill="1" applyBorder="1" applyAlignment="1">
      <alignment horizontal="center" vertical="center"/>
    </xf>
    <xf numFmtId="3" fontId="52" fillId="0" borderId="0" xfId="5" applyNumberFormat="1" applyFont="1" applyBorder="1" applyAlignment="1">
      <alignment horizontal="justify" vertical="center" wrapText="1"/>
    </xf>
    <xf numFmtId="3" fontId="71" fillId="0" borderId="0" xfId="5" applyNumberFormat="1" applyFont="1" applyAlignment="1">
      <alignment horizontal="justify" vertical="center" wrapText="1"/>
    </xf>
    <xf numFmtId="3" fontId="20" fillId="0" borderId="0" xfId="5" applyNumberFormat="1" applyFont="1" applyFill="1" applyBorder="1" applyAlignment="1">
      <alignment horizontal="justify" vertical="center" wrapText="1"/>
    </xf>
    <xf numFmtId="3" fontId="67" fillId="2" borderId="14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/>
    </xf>
    <xf numFmtId="166" fontId="52" fillId="0" borderId="0" xfId="5" applyNumberFormat="1" applyFont="1" applyBorder="1" applyAlignment="1">
      <alignment horizontal="justify" vertical="center" wrapText="1"/>
    </xf>
    <xf numFmtId="166" fontId="15" fillId="2" borderId="14" xfId="5" applyNumberFormat="1" applyFont="1" applyFill="1" applyBorder="1" applyAlignment="1">
      <alignment horizontal="center" vertical="center"/>
    </xf>
    <xf numFmtId="166" fontId="15" fillId="2" borderId="56" xfId="5" applyNumberFormat="1" applyFont="1" applyFill="1" applyBorder="1" applyAlignment="1">
      <alignment horizontal="center" vertical="center" wrapText="1"/>
    </xf>
    <xf numFmtId="166" fontId="15" fillId="2" borderId="61" xfId="5" applyNumberFormat="1" applyFont="1" applyFill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left" vertical="center" wrapText="1"/>
    </xf>
    <xf numFmtId="3" fontId="19" fillId="0" borderId="0" xfId="0" quotePrefix="1" applyNumberFormat="1" applyFont="1" applyAlignment="1">
      <alignment horizontal="left" vertical="center" wrapText="1"/>
    </xf>
    <xf numFmtId="3" fontId="52" fillId="0" borderId="0" xfId="0" applyNumberFormat="1" applyFont="1" applyAlignment="1">
      <alignment horizontal="left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3" fontId="18" fillId="7" borderId="59" xfId="0" applyNumberFormat="1" applyFont="1" applyFill="1" applyBorder="1" applyAlignment="1">
      <alignment horizontal="center" vertical="center" wrapText="1"/>
    </xf>
    <xf numFmtId="3" fontId="18" fillId="7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top" wrapText="1"/>
    </xf>
    <xf numFmtId="167" fontId="39" fillId="2" borderId="34" xfId="0" applyNumberFormat="1" applyFont="1" applyFill="1" applyBorder="1" applyAlignment="1" applyProtection="1">
      <alignment horizontal="right" vertical="center"/>
    </xf>
    <xf numFmtId="3" fontId="35" fillId="0" borderId="14" xfId="0" applyNumberFormat="1" applyFont="1" applyBorder="1" applyAlignment="1">
      <alignment horizontal="center" vertical="center" wrapText="1"/>
    </xf>
    <xf numFmtId="167" fontId="39" fillId="2" borderId="33" xfId="0" applyNumberFormat="1" applyFont="1" applyFill="1" applyBorder="1" applyAlignment="1" applyProtection="1">
      <alignment horizontal="right" vertical="center"/>
    </xf>
    <xf numFmtId="167" fontId="20" fillId="0" borderId="25" xfId="0" applyNumberFormat="1" applyFont="1" applyFill="1" applyBorder="1" applyAlignment="1" applyProtection="1">
      <alignment horizontal="right" vertical="center"/>
      <protection locked="0"/>
    </xf>
    <xf numFmtId="167" fontId="20" fillId="0" borderId="31" xfId="0" applyNumberFormat="1" applyFont="1" applyFill="1" applyBorder="1" applyAlignment="1" applyProtection="1">
      <alignment horizontal="right" vertical="center"/>
      <protection locked="0"/>
    </xf>
    <xf numFmtId="7" fontId="39" fillId="12" borderId="14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Alignment="1">
      <alignment horizontal="left" vertical="center" wrapText="1"/>
    </xf>
    <xf numFmtId="166" fontId="69" fillId="2" borderId="14" xfId="5" applyNumberFormat="1" applyFont="1" applyFill="1" applyBorder="1" applyAlignment="1">
      <alignment horizontal="center" vertical="center" wrapText="1"/>
    </xf>
    <xf numFmtId="7" fontId="20" fillId="0" borderId="31" xfId="0" applyNumberFormat="1" applyFont="1" applyFill="1" applyBorder="1" applyAlignment="1" applyProtection="1">
      <alignment horizontal="right" vertical="center"/>
      <protection locked="0"/>
    </xf>
    <xf numFmtId="167" fontId="39" fillId="2" borderId="35" xfId="0" applyNumberFormat="1" applyFont="1" applyFill="1" applyBorder="1" applyAlignment="1" applyProtection="1">
      <alignment horizontal="right" vertical="center"/>
    </xf>
    <xf numFmtId="167" fontId="20" fillId="0" borderId="32" xfId="0" applyNumberFormat="1" applyFont="1" applyFill="1" applyBorder="1" applyAlignment="1" applyProtection="1">
      <alignment horizontal="right" vertical="center"/>
      <protection locked="0"/>
    </xf>
    <xf numFmtId="7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52" fillId="0" borderId="0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/>
    <cellStyle name="Moeda 2 2" xfId="3"/>
    <cellStyle name="Moeda 2 2 2" xfId="55"/>
    <cellStyle name="Moeda 2 3" xfId="54"/>
    <cellStyle name="Moeda 3" xfId="4"/>
    <cellStyle name="Moeda 3 2" xfId="56"/>
    <cellStyle name="Normal" xfId="0" builtinId="0"/>
    <cellStyle name="Normal 2" xfId="5"/>
    <cellStyle name="Normal 28" xfId="6"/>
    <cellStyle name="Normal 28 2" xfId="57"/>
    <cellStyle name="Normal 29" xfId="7"/>
    <cellStyle name="Normal 29 2" xfId="58"/>
    <cellStyle name="Normal 3" xfId="8"/>
    <cellStyle name="Normal 3 2" xfId="59"/>
    <cellStyle name="Normal 30" xfId="9"/>
    <cellStyle name="Normal 30 2" xfId="60"/>
    <cellStyle name="Normal 33" xfId="10"/>
    <cellStyle name="Normal 33 2" xfId="61"/>
    <cellStyle name="Normal 34" xfId="11"/>
    <cellStyle name="Normal 34 2" xfId="62"/>
    <cellStyle name="Normal 37" xfId="12"/>
    <cellStyle name="Normal 37 2" xfId="63"/>
    <cellStyle name="Normal 38" xfId="13"/>
    <cellStyle name="Normal 38 2" xfId="64"/>
    <cellStyle name="Normal 39" xfId="14"/>
    <cellStyle name="Normal 39 2" xfId="65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esktop/C&#243;pia%20de%20Altera&#231;&#227;o%20Jorge%20-%20BalancoSocial_2019_APA_MAAC_8342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Critério"/>
      <sheetName val="INDICE"/>
      <sheetName val="Quadro 1"/>
      <sheetName val="Quadro 2"/>
      <sheetName val="Quadro 3"/>
      <sheetName val="Quadro 4"/>
      <sheetName val="Quadro 5"/>
      <sheetName val="Quadro 6"/>
      <sheetName val="Quadro 7"/>
      <sheetName val="Quadro 8"/>
      <sheetName val="Quadro 9"/>
      <sheetName val="Quadro 10"/>
      <sheetName val="Quadro 11"/>
      <sheetName val="Quadro 12"/>
      <sheetName val="Quadro 13"/>
      <sheetName val="Quadro 14"/>
      <sheetName val="Quadro 14.1"/>
      <sheetName val="Quadro 15"/>
      <sheetName val="Quadro 16"/>
      <sheetName val="Quadro 17"/>
      <sheetName val="Quadro 18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s 27-30"/>
      <sheetName val="Quadros 31_32"/>
    </sheetNames>
    <sheetDataSet>
      <sheetData sheetId="0"/>
      <sheetData sheetId="1"/>
      <sheetData sheetId="2"/>
      <sheetData sheetId="3">
        <row r="1">
          <cell r="A1" t="str">
            <v>Quadro 1: Contagem dos trabalhadores por grupo/cargo/carreira, segundo a modalidade de vinculação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4">
        <row r="1">
          <cell r="A1" t="str">
            <v>Quadro 2: Contagem dos trabalhadores por grupo/cargo/carreira, segundo o escalão etário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 t="str">
            <v>SE Células a vermelho - Totais não estão iguais aos do Quadro1</v>
          </cell>
        </row>
      </sheetData>
      <sheetData sheetId="5">
        <row r="1">
          <cell r="A1" t="str">
            <v>Quadro 3: Contagem dos trabalhadores por grupo/cargo/carreira, segundo o nível de antiguidade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 t="str">
            <v>SE Células a vermelho - Totais não estão iguais aos do Quadro1</v>
          </cell>
          <cell r="U1">
            <v>0</v>
          </cell>
          <cell r="V1">
            <v>0</v>
          </cell>
        </row>
      </sheetData>
      <sheetData sheetId="6">
        <row r="1">
          <cell r="A1" t="str">
            <v>Quadro 4: Contagem dos trabalhadores por grupo/cargo/carreira, segundo o nível de escolaridade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 t="str">
            <v>SE Células a vermelho - Totais não estão iguais aos do Quadro1</v>
          </cell>
          <cell r="W1">
            <v>0</v>
          </cell>
          <cell r="X1">
            <v>0</v>
          </cell>
        </row>
      </sheetData>
      <sheetData sheetId="7">
        <row r="1">
          <cell r="A1" t="str">
            <v>Quadro 5: Contagem dos trabalhadores estrangeiros por grupo/cargo/carreira, segundo a nacionalidade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</sheetData>
      <sheetData sheetId="8">
        <row r="1">
          <cell r="A1" t="str">
            <v>Quadro 6: Contagem de trabalhadores portadores de deficiência por grupo/cargo/carreira, segundo o escalão etário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9">
        <row r="1">
          <cell r="A1" t="str">
            <v>Quadro 7: Contagem dos trabalhadores admitidos e regressados durante o ano, por grupo/cargo/carreira e género,  segundo o modo de ocupação do posto de trabalho ou modalidade de vinculação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</sheetData>
      <sheetData sheetId="10">
        <row r="1">
          <cell r="A1" t="str">
            <v>Quadro 8: Contagem das saídas de trabalhadores nomeados ou em comissão de serviço, por grupo/cargo/carreira, segundo o motivo de saída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1">
        <row r="1">
          <cell r="A1" t="str">
            <v>Quadro 9: Contagem das saídas de trabalhadores contratados, por grupo/cargo/carreira, segundo o motivo de saída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2">
        <row r="1">
          <cell r="A1" t="str">
            <v>Quadro 10: Contagem dos postos de trabalho previstos e não ocupados durante o ano,  por grupo/cargo/carreira, segundo a dificuldade de recrutamento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13">
        <row r="1">
          <cell r="A1" t="str">
            <v>Quadro 11: Contagem das mudanças de situação dos trabalhadores, por grupo/cargo/carreira, segundo o motivo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</sheetData>
      <sheetData sheetId="14">
        <row r="1">
          <cell r="A1" t="str">
            <v>Quadro 12: Contagem dos trabalhadores por grupo/cargo/carreira, segundo a modalidade de horário de trabalho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 t="str">
            <v>SE Células a vermelho - Totais não estão iguais aos do Quadro1</v>
          </cell>
          <cell r="Q1">
            <v>0</v>
          </cell>
          <cell r="R1">
            <v>0</v>
          </cell>
        </row>
      </sheetData>
      <sheetData sheetId="15">
        <row r="1">
          <cell r="A1" t="str">
            <v>Quadro 13: Contagem dos trabalhadores por grupo/cargo/carreira, segundo o  período normal de trabalho (PNT)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 t="str">
            <v>SE Células a vermelho - Totais não estão iguais aos do Quadro1</v>
          </cell>
          <cell r="U1">
            <v>0</v>
          </cell>
          <cell r="V1">
            <v>0</v>
          </cell>
        </row>
      </sheetData>
      <sheetData sheetId="16">
        <row r="1">
          <cell r="A1" t="str">
            <v>Quadro 14: Contagem das horas de trabalho suplementar durante o ano, por grupo/cargo/carreira, segundo a modalidade de prestação do trabalho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</row>
      </sheetData>
      <sheetData sheetId="17">
        <row r="1">
          <cell r="A1" t="str">
            <v>Quadro 14.1: Contagem das horas de trabalho nocturno, normal e suplementar durante o ano, por grupo/cargo/carreira, segundo o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18">
        <row r="1">
          <cell r="A1" t="str">
            <v>Quadro 15: Contagem dos dias de ausências ao trabalho durante o ano, por grupo/cargo/carreira, segundo o motivo de ausência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9">
        <row r="1">
          <cell r="A1" t="str">
            <v>Quadro 16 : Contagem dos trabalhadores em greve durante o ano, por escalão de PNT e tempo de paralisação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20">
        <row r="1">
          <cell r="A1" t="str">
            <v>Quadro 17: Estrutura remuneratória, por género</v>
          </cell>
          <cell r="B1">
            <v>0</v>
          </cell>
          <cell r="C1">
            <v>0</v>
          </cell>
          <cell r="D1">
            <v>0</v>
          </cell>
        </row>
      </sheetData>
      <sheetData sheetId="21">
        <row r="1">
          <cell r="A1" t="str">
            <v>Quadro 18: Total dos encargos anuais com pessoal</v>
          </cell>
          <cell r="B1">
            <v>0</v>
          </cell>
        </row>
        <row r="16">
          <cell r="A16" t="str">
            <v>Quadro 18.1: Suplementos remuneratórios</v>
          </cell>
          <cell r="B16">
            <v>0</v>
          </cell>
        </row>
        <row r="40">
          <cell r="A40" t="str">
            <v>Quadro 18.2: Encargos com prestações sociais</v>
          </cell>
          <cell r="B40">
            <v>0</v>
          </cell>
        </row>
        <row r="56">
          <cell r="A56" t="str">
            <v>Quadro 18.3: Encargos com benefícios sociais</v>
          </cell>
          <cell r="B56">
            <v>0</v>
          </cell>
        </row>
      </sheetData>
      <sheetData sheetId="22">
        <row r="1">
          <cell r="A1" t="str">
            <v>Quadro 19: Número de acidentes de trabalho e de dias de trabalho perdidos com baixa durante o ano, por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</sheetData>
      <sheetData sheetId="23">
        <row r="1">
          <cell r="A1" t="str">
            <v>Quadro 20: Número de casos de incapacidade declarados durante o ano, relativamente aos trabalhadores vítimas de acidente de trabalho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4">
        <row r="1">
          <cell r="A1" t="str">
            <v>Quadro 21: Número de situações participadas e confirmadas de doença profissional e de dias de trabalho perdidos durante o ano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25">
        <row r="1">
          <cell r="A1" t="str">
            <v>Quadro 22: Número  e encargos das actividades de medicina no trabalho ocorridas durante o ano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</sheetData>
      <sheetData sheetId="26">
        <row r="1">
          <cell r="A1" t="str">
            <v>Quadro 23: Número de intervenções das comissões de segurança e saúde no trabalho  ocorridas durante o ano, por tipo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</sheetData>
      <sheetData sheetId="27">
        <row r="1">
          <cell r="A1" t="str">
            <v xml:space="preserve">Quadro 24: Número de trabalhadores sujeitos a acções de reintegração profissional em resultado de acidentes de trabalho ou doença profissional durante o ano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8">
        <row r="1">
          <cell r="A1" t="str">
            <v>Quadro 25: Número de acções de formação e sensibilização em matéria de segurança e saúde no trabalho</v>
          </cell>
          <cell r="B1">
            <v>0</v>
          </cell>
        </row>
      </sheetData>
      <sheetData sheetId="29">
        <row r="1">
          <cell r="A1" t="str">
            <v>Quadro 26: Custos com a prevenção de acidentes e doenças profissionais durante o ano</v>
          </cell>
          <cell r="B1">
            <v>0</v>
          </cell>
        </row>
      </sheetData>
      <sheetData sheetId="30">
        <row r="1">
          <cell r="A1" t="str">
            <v>Quadro 27: Contagem relativa a participações em acções de formação profissional durante o ano, por tipo de acção, segundo a duração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12">
          <cell r="A12" t="str">
            <v>Quadro 28: Contagem relativa a participações em acções de formação durante o ano, por grupo/cargo/carreira, segundo o tipo de acção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69">
          <cell r="A69" t="str">
            <v>Quadro 29: Contagem das horas dispendidas em formação durante o ano, por grupo/cargo/carreira, segundo o tipo de acção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123">
          <cell r="A123" t="str">
            <v xml:space="preserve">Quadro 30: Despesas anuais com formação </v>
          </cell>
          <cell r="B123">
            <v>0</v>
          </cell>
          <cell r="C123">
            <v>0</v>
          </cell>
        </row>
      </sheetData>
      <sheetData sheetId="31">
        <row r="1">
          <cell r="A1" t="str">
            <v>Quadro 31: Relações profissionais</v>
          </cell>
          <cell r="B1">
            <v>0</v>
          </cell>
        </row>
        <row r="7">
          <cell r="A7" t="str">
            <v>Quadro 32: Disciplina</v>
          </cell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a.tavares.almeida@apambiente.p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5"/>
  <sheetViews>
    <sheetView showGridLines="0" workbookViewId="0">
      <selection activeCell="H6" sqref="H6"/>
    </sheetView>
  </sheetViews>
  <sheetFormatPr defaultRowHeight="12.75" x14ac:dyDescent="0.2"/>
  <cols>
    <col min="1" max="1" width="9.140625" style="524"/>
    <col min="2" max="4" width="25.5703125" style="524" customWidth="1"/>
    <col min="5" max="53" width="9.140625" style="524"/>
  </cols>
  <sheetData>
    <row r="2" spans="2:5" ht="15" x14ac:dyDescent="0.3">
      <c r="B2" s="561"/>
      <c r="C2" s="561"/>
      <c r="D2" s="561"/>
      <c r="E2" s="561"/>
    </row>
    <row r="3" spans="2:5" ht="101.25" customHeight="1" x14ac:dyDescent="0.7">
      <c r="B3" s="562" t="s">
        <v>542</v>
      </c>
      <c r="C3" s="563"/>
      <c r="D3" s="564"/>
      <c r="E3" s="525"/>
    </row>
    <row r="4" spans="2:5" ht="15" x14ac:dyDescent="0.2">
      <c r="B4" s="565" t="s">
        <v>543</v>
      </c>
      <c r="C4" s="566"/>
      <c r="D4" s="567"/>
      <c r="E4" s="526"/>
    </row>
    <row r="5" spans="2:5" ht="33.75" x14ac:dyDescent="0.5">
      <c r="B5" s="568">
        <v>2020</v>
      </c>
      <c r="C5" s="569"/>
      <c r="D5" s="570"/>
      <c r="E5" s="527"/>
    </row>
    <row r="6" spans="2:5" ht="80.25" customHeight="1" x14ac:dyDescent="0.5">
      <c r="B6" s="549"/>
      <c r="C6" s="549"/>
      <c r="D6" s="549"/>
      <c r="E6" s="527"/>
    </row>
    <row r="7" spans="2:5" ht="18.75" customHeight="1" x14ac:dyDescent="0.5">
      <c r="B7" s="571"/>
      <c r="C7" s="572"/>
      <c r="D7" s="573"/>
      <c r="E7" s="527"/>
    </row>
    <row r="8" spans="2:5" ht="15" x14ac:dyDescent="0.2">
      <c r="B8" s="558" t="s">
        <v>0</v>
      </c>
      <c r="C8" s="559"/>
      <c r="D8" s="560"/>
      <c r="E8" s="528"/>
    </row>
    <row r="9" spans="2:5" ht="15" x14ac:dyDescent="0.3">
      <c r="B9" s="519" t="s">
        <v>1</v>
      </c>
      <c r="C9" s="553">
        <v>84320000</v>
      </c>
      <c r="D9" s="554"/>
      <c r="E9" s="132"/>
    </row>
    <row r="10" spans="2:5" ht="15" x14ac:dyDescent="0.3">
      <c r="B10" s="519" t="s">
        <v>2</v>
      </c>
      <c r="C10" s="576" t="s">
        <v>556</v>
      </c>
      <c r="D10" s="577"/>
      <c r="E10" s="132"/>
    </row>
    <row r="11" spans="2:5" ht="15" x14ac:dyDescent="0.3">
      <c r="B11" s="519" t="s">
        <v>3</v>
      </c>
      <c r="C11" s="576" t="s">
        <v>559</v>
      </c>
      <c r="D11" s="577"/>
      <c r="E11" s="132"/>
    </row>
    <row r="12" spans="2:5" ht="15" x14ac:dyDescent="0.3">
      <c r="B12" s="521"/>
      <c r="C12" s="561"/>
      <c r="D12" s="578"/>
      <c r="E12" s="132"/>
    </row>
    <row r="13" spans="2:5" ht="15" x14ac:dyDescent="0.35">
      <c r="B13" s="582" t="s">
        <v>4</v>
      </c>
      <c r="C13" s="583"/>
      <c r="D13" s="584"/>
      <c r="E13" s="548"/>
    </row>
    <row r="14" spans="2:5" ht="15" x14ac:dyDescent="0.2">
      <c r="B14" s="558" t="s">
        <v>544</v>
      </c>
      <c r="C14" s="559"/>
      <c r="D14" s="560"/>
      <c r="E14" s="547"/>
    </row>
    <row r="15" spans="2:5" ht="15" x14ac:dyDescent="0.3">
      <c r="B15" s="522" t="s">
        <v>545</v>
      </c>
      <c r="C15" s="529">
        <v>743</v>
      </c>
      <c r="D15" s="520"/>
      <c r="E15" s="132"/>
    </row>
    <row r="16" spans="2:5" ht="15" x14ac:dyDescent="0.3">
      <c r="B16" s="522" t="s">
        <v>546</v>
      </c>
      <c r="C16" s="529">
        <v>718</v>
      </c>
      <c r="D16" s="520"/>
      <c r="E16" s="132"/>
    </row>
    <row r="17" spans="2:5" ht="15" x14ac:dyDescent="0.3">
      <c r="B17" s="521"/>
      <c r="C17" s="132"/>
      <c r="D17" s="520"/>
      <c r="E17" s="132"/>
    </row>
    <row r="18" spans="2:5" ht="31.5" customHeight="1" x14ac:dyDescent="0.2">
      <c r="B18" s="579" t="s">
        <v>547</v>
      </c>
      <c r="C18" s="580"/>
      <c r="D18" s="581"/>
      <c r="E18" s="530"/>
    </row>
    <row r="19" spans="2:5" ht="15" x14ac:dyDescent="0.3">
      <c r="B19" s="585" t="s">
        <v>548</v>
      </c>
      <c r="C19" s="586"/>
      <c r="D19" s="587"/>
      <c r="E19" s="531"/>
    </row>
    <row r="20" spans="2:5" ht="15" x14ac:dyDescent="0.3">
      <c r="B20" s="519" t="s">
        <v>549</v>
      </c>
      <c r="C20" s="588" t="s">
        <v>558</v>
      </c>
      <c r="D20" s="575"/>
      <c r="E20" s="132"/>
    </row>
    <row r="21" spans="2:5" ht="15" x14ac:dyDescent="0.3">
      <c r="B21" s="519"/>
      <c r="C21" s="588" t="s">
        <v>555</v>
      </c>
      <c r="D21" s="575"/>
      <c r="E21" s="132"/>
    </row>
    <row r="22" spans="2:5" ht="15" x14ac:dyDescent="0.3">
      <c r="B22" s="519" t="s">
        <v>550</v>
      </c>
      <c r="C22" s="589">
        <v>214728200</v>
      </c>
      <c r="D22" s="575"/>
      <c r="E22" s="132"/>
    </row>
    <row r="23" spans="2:5" ht="15" x14ac:dyDescent="0.3">
      <c r="B23" s="519" t="s">
        <v>551</v>
      </c>
      <c r="C23" s="590" t="s">
        <v>557</v>
      </c>
      <c r="D23" s="591"/>
      <c r="E23" s="132"/>
    </row>
    <row r="24" spans="2:5" ht="15" x14ac:dyDescent="0.3">
      <c r="B24" s="519" t="s">
        <v>552</v>
      </c>
      <c r="C24" s="574">
        <v>44256</v>
      </c>
      <c r="D24" s="575"/>
      <c r="E24" s="132"/>
    </row>
    <row r="25" spans="2:5" ht="15" x14ac:dyDescent="0.3">
      <c r="B25" s="550"/>
      <c r="C25" s="551"/>
      <c r="D25" s="552"/>
      <c r="E25" s="523"/>
    </row>
  </sheetData>
  <mergeCells count="18">
    <mergeCell ref="C24:D24"/>
    <mergeCell ref="C10:D10"/>
    <mergeCell ref="C11:D11"/>
    <mergeCell ref="C12:D12"/>
    <mergeCell ref="B18:D18"/>
    <mergeCell ref="B14:D14"/>
    <mergeCell ref="B13:D13"/>
    <mergeCell ref="B19:D19"/>
    <mergeCell ref="C20:D20"/>
    <mergeCell ref="C21:D21"/>
    <mergeCell ref="C22:D22"/>
    <mergeCell ref="C23:D23"/>
    <mergeCell ref="B8:D8"/>
    <mergeCell ref="B2:E2"/>
    <mergeCell ref="B3:D3"/>
    <mergeCell ref="B4:D4"/>
    <mergeCell ref="B5:D5"/>
    <mergeCell ref="B7:D7"/>
  </mergeCells>
  <hyperlinks>
    <hyperlink ref="C23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C52" sqref="C52"/>
    </sheetView>
  </sheetViews>
  <sheetFormatPr defaultColWidth="9.140625" defaultRowHeight="15" x14ac:dyDescent="0.3"/>
  <cols>
    <col min="1" max="1" width="30.7109375" style="25" customWidth="1"/>
    <col min="2" max="3" width="8.7109375" style="52" customWidth="1"/>
    <col min="4" max="11" width="8.7109375" style="25" customWidth="1"/>
    <col min="12" max="13" width="8.7109375" style="52" customWidth="1"/>
    <col min="14" max="18" width="8.7109375" style="25" customWidth="1"/>
    <col min="19" max="16384" width="9.140625" style="25"/>
  </cols>
  <sheetData>
    <row r="1" spans="1:18" ht="39.950000000000003" customHeight="1" x14ac:dyDescent="0.3">
      <c r="A1" s="629" t="s">
        <v>434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</row>
    <row r="2" spans="1:18" s="13" customFormat="1" ht="34.5" customHeight="1" x14ac:dyDescent="0.15">
      <c r="A2" s="623" t="s">
        <v>135</v>
      </c>
      <c r="B2" s="628" t="s">
        <v>136</v>
      </c>
      <c r="C2" s="628"/>
      <c r="D2" s="628" t="s">
        <v>137</v>
      </c>
      <c r="E2" s="628"/>
      <c r="F2" s="628" t="s">
        <v>485</v>
      </c>
      <c r="G2" s="628"/>
      <c r="H2" s="628" t="s">
        <v>139</v>
      </c>
      <c r="I2" s="628"/>
      <c r="J2" s="628" t="s">
        <v>140</v>
      </c>
      <c r="K2" s="628"/>
      <c r="L2" s="628" t="s">
        <v>141</v>
      </c>
      <c r="M2" s="628"/>
      <c r="N2" s="628" t="s">
        <v>142</v>
      </c>
      <c r="O2" s="628"/>
      <c r="P2" s="623" t="s">
        <v>35</v>
      </c>
      <c r="Q2" s="623"/>
      <c r="R2" s="623" t="s">
        <v>35</v>
      </c>
    </row>
    <row r="3" spans="1:18" s="13" customFormat="1" ht="15" customHeight="1" x14ac:dyDescent="0.15">
      <c r="A3" s="623"/>
      <c r="B3" s="43" t="s">
        <v>36</v>
      </c>
      <c r="C3" s="43" t="s">
        <v>37</v>
      </c>
      <c r="D3" s="43" t="s">
        <v>36</v>
      </c>
      <c r="E3" s="43" t="s">
        <v>37</v>
      </c>
      <c r="F3" s="43" t="s">
        <v>36</v>
      </c>
      <c r="G3" s="43" t="s">
        <v>37</v>
      </c>
      <c r="H3" s="43" t="s">
        <v>36</v>
      </c>
      <c r="I3" s="43" t="s">
        <v>37</v>
      </c>
      <c r="J3" s="43" t="s">
        <v>36</v>
      </c>
      <c r="K3" s="43" t="s">
        <v>37</v>
      </c>
      <c r="L3" s="43" t="s">
        <v>36</v>
      </c>
      <c r="M3" s="43" t="s">
        <v>37</v>
      </c>
      <c r="N3" s="43" t="s">
        <v>36</v>
      </c>
      <c r="O3" s="43" t="s">
        <v>37</v>
      </c>
      <c r="P3" s="28" t="s">
        <v>36</v>
      </c>
      <c r="Q3" s="28" t="s">
        <v>37</v>
      </c>
      <c r="R3" s="623"/>
    </row>
    <row r="4" spans="1:18" s="13" customFormat="1" ht="24.95" customHeight="1" x14ac:dyDescent="0.15">
      <c r="A4" s="298" t="s">
        <v>38</v>
      </c>
      <c r="B4" s="432"/>
      <c r="C4" s="435"/>
      <c r="D4" s="432"/>
      <c r="E4" s="435"/>
      <c r="F4" s="432"/>
      <c r="G4" s="435"/>
      <c r="H4" s="432"/>
      <c r="I4" s="435"/>
      <c r="J4" s="432"/>
      <c r="K4" s="435"/>
      <c r="L4" s="432"/>
      <c r="M4" s="435"/>
      <c r="N4" s="432"/>
      <c r="O4" s="435"/>
      <c r="P4" s="183">
        <f>B4+D4+F4+H4+J4+L4+N4</f>
        <v>0</v>
      </c>
      <c r="Q4" s="183">
        <f>C4+E4+G4+I4+K4+M4+O4</f>
        <v>0</v>
      </c>
      <c r="R4" s="183">
        <f>P4+Q4</f>
        <v>0</v>
      </c>
    </row>
    <row r="5" spans="1:18" s="13" customFormat="1" ht="24.95" customHeight="1" x14ac:dyDescent="0.15">
      <c r="A5" s="298" t="s">
        <v>409</v>
      </c>
      <c r="B5" s="434"/>
      <c r="C5" s="436"/>
      <c r="D5" s="434"/>
      <c r="E5" s="436"/>
      <c r="F5" s="434"/>
      <c r="G5" s="436"/>
      <c r="H5" s="434"/>
      <c r="I5" s="436"/>
      <c r="J5" s="434"/>
      <c r="K5" s="436"/>
      <c r="L5" s="434"/>
      <c r="M5" s="436"/>
      <c r="N5" s="434">
        <v>2</v>
      </c>
      <c r="O5" s="436">
        <v>1</v>
      </c>
      <c r="P5" s="185">
        <f t="shared" ref="P5:Q47" si="0">B5+D5+F5+H5+J5+L5+N5</f>
        <v>2</v>
      </c>
      <c r="Q5" s="185">
        <f t="shared" si="0"/>
        <v>1</v>
      </c>
      <c r="R5" s="185">
        <f t="shared" ref="R5:R47" si="1">P5+Q5</f>
        <v>3</v>
      </c>
    </row>
    <row r="6" spans="1:18" s="13" customFormat="1" ht="24.95" customHeight="1" x14ac:dyDescent="0.15">
      <c r="A6" s="298" t="s">
        <v>410</v>
      </c>
      <c r="B6" s="434"/>
      <c r="C6" s="436"/>
      <c r="D6" s="434"/>
      <c r="E6" s="436"/>
      <c r="F6" s="434"/>
      <c r="G6" s="436"/>
      <c r="H6" s="434"/>
      <c r="I6" s="436"/>
      <c r="J6" s="434"/>
      <c r="K6" s="436"/>
      <c r="L6" s="434"/>
      <c r="M6" s="436"/>
      <c r="N6" s="434">
        <v>3</v>
      </c>
      <c r="O6" s="436">
        <v>6</v>
      </c>
      <c r="P6" s="185">
        <f t="shared" si="0"/>
        <v>3</v>
      </c>
      <c r="Q6" s="185">
        <f t="shared" si="0"/>
        <v>6</v>
      </c>
      <c r="R6" s="185">
        <f t="shared" si="1"/>
        <v>9</v>
      </c>
    </row>
    <row r="7" spans="1:18" s="13" customFormat="1" ht="24.95" customHeight="1" x14ac:dyDescent="0.15">
      <c r="A7" s="298" t="s">
        <v>411</v>
      </c>
      <c r="B7" s="434"/>
      <c r="C7" s="436"/>
      <c r="D7" s="434"/>
      <c r="E7" s="436"/>
      <c r="F7" s="434"/>
      <c r="G7" s="436"/>
      <c r="H7" s="434"/>
      <c r="I7" s="436"/>
      <c r="J7" s="434"/>
      <c r="K7" s="436"/>
      <c r="L7" s="434"/>
      <c r="M7" s="436"/>
      <c r="N7" s="434"/>
      <c r="O7" s="436"/>
      <c r="P7" s="185">
        <f t="shared" si="0"/>
        <v>0</v>
      </c>
      <c r="Q7" s="185">
        <f t="shared" si="0"/>
        <v>0</v>
      </c>
      <c r="R7" s="185">
        <f t="shared" si="1"/>
        <v>0</v>
      </c>
    </row>
    <row r="8" spans="1:18" s="13" customFormat="1" ht="24.95" customHeight="1" x14ac:dyDescent="0.15">
      <c r="A8" s="298" t="s">
        <v>412</v>
      </c>
      <c r="B8" s="434"/>
      <c r="C8" s="436"/>
      <c r="D8" s="434"/>
      <c r="E8" s="436"/>
      <c r="F8" s="434"/>
      <c r="G8" s="436"/>
      <c r="H8" s="434"/>
      <c r="I8" s="436"/>
      <c r="J8" s="434"/>
      <c r="K8" s="436"/>
      <c r="L8" s="434"/>
      <c r="M8" s="436"/>
      <c r="N8" s="434"/>
      <c r="O8" s="436"/>
      <c r="P8" s="185">
        <f t="shared" si="0"/>
        <v>0</v>
      </c>
      <c r="Q8" s="185">
        <f t="shared" si="0"/>
        <v>0</v>
      </c>
      <c r="R8" s="185">
        <f t="shared" si="1"/>
        <v>0</v>
      </c>
    </row>
    <row r="9" spans="1:18" s="13" customFormat="1" ht="24.95" customHeight="1" x14ac:dyDescent="0.15">
      <c r="A9" s="298" t="s">
        <v>413</v>
      </c>
      <c r="B9" s="434"/>
      <c r="C9" s="436"/>
      <c r="D9" s="434"/>
      <c r="E9" s="436"/>
      <c r="F9" s="434"/>
      <c r="G9" s="436"/>
      <c r="H9" s="434"/>
      <c r="I9" s="436"/>
      <c r="J9" s="434"/>
      <c r="K9" s="436"/>
      <c r="L9" s="434"/>
      <c r="M9" s="436"/>
      <c r="N9" s="434"/>
      <c r="O9" s="436"/>
      <c r="P9" s="185">
        <f t="shared" si="0"/>
        <v>0</v>
      </c>
      <c r="Q9" s="185">
        <f t="shared" si="0"/>
        <v>0</v>
      </c>
      <c r="R9" s="185">
        <f t="shared" si="1"/>
        <v>0</v>
      </c>
    </row>
    <row r="10" spans="1:18" s="13" customFormat="1" ht="24.95" customHeight="1" x14ac:dyDescent="0.15">
      <c r="A10" s="298" t="s">
        <v>39</v>
      </c>
      <c r="B10" s="434">
        <v>3</v>
      </c>
      <c r="C10" s="436">
        <v>3</v>
      </c>
      <c r="D10" s="434"/>
      <c r="E10" s="436"/>
      <c r="F10" s="434">
        <v>3</v>
      </c>
      <c r="G10" s="436">
        <v>8</v>
      </c>
      <c r="H10" s="434"/>
      <c r="I10" s="436">
        <v>3</v>
      </c>
      <c r="J10" s="434"/>
      <c r="K10" s="436"/>
      <c r="L10" s="434"/>
      <c r="M10" s="436"/>
      <c r="N10" s="434">
        <v>1</v>
      </c>
      <c r="O10" s="436">
        <v>3</v>
      </c>
      <c r="P10" s="185">
        <f t="shared" si="0"/>
        <v>7</v>
      </c>
      <c r="Q10" s="185">
        <f t="shared" si="0"/>
        <v>17</v>
      </c>
      <c r="R10" s="185">
        <f t="shared" si="1"/>
        <v>24</v>
      </c>
    </row>
    <row r="11" spans="1:18" s="13" customFormat="1" ht="24.95" customHeight="1" x14ac:dyDescent="0.15">
      <c r="A11" s="298" t="s">
        <v>40</v>
      </c>
      <c r="B11" s="434"/>
      <c r="C11" s="436"/>
      <c r="D11" s="434"/>
      <c r="E11" s="436"/>
      <c r="F11" s="434">
        <v>1</v>
      </c>
      <c r="G11" s="436"/>
      <c r="H11" s="434"/>
      <c r="I11" s="436"/>
      <c r="J11" s="434"/>
      <c r="K11" s="436"/>
      <c r="L11" s="434"/>
      <c r="M11" s="436"/>
      <c r="N11" s="434">
        <v>1</v>
      </c>
      <c r="O11" s="436">
        <v>2</v>
      </c>
      <c r="P11" s="185">
        <f t="shared" si="0"/>
        <v>2</v>
      </c>
      <c r="Q11" s="185">
        <f t="shared" si="0"/>
        <v>2</v>
      </c>
      <c r="R11" s="185">
        <f t="shared" si="1"/>
        <v>4</v>
      </c>
    </row>
    <row r="12" spans="1:18" s="13" customFormat="1" ht="24.95" customHeight="1" x14ac:dyDescent="0.15">
      <c r="A12" s="298" t="s">
        <v>41</v>
      </c>
      <c r="B12" s="434"/>
      <c r="C12" s="436"/>
      <c r="D12" s="434"/>
      <c r="E12" s="436"/>
      <c r="F12" s="434">
        <v>2</v>
      </c>
      <c r="G12" s="436"/>
      <c r="H12" s="434"/>
      <c r="I12" s="436"/>
      <c r="J12" s="434"/>
      <c r="K12" s="436"/>
      <c r="L12" s="434"/>
      <c r="M12" s="436"/>
      <c r="N12" s="434"/>
      <c r="O12" s="436"/>
      <c r="P12" s="185">
        <f t="shared" si="0"/>
        <v>2</v>
      </c>
      <c r="Q12" s="185">
        <f t="shared" si="0"/>
        <v>0</v>
      </c>
      <c r="R12" s="185">
        <f t="shared" si="1"/>
        <v>2</v>
      </c>
    </row>
    <row r="13" spans="1:18" s="13" customFormat="1" ht="24.95" customHeight="1" x14ac:dyDescent="0.15">
      <c r="A13" s="298" t="s">
        <v>42</v>
      </c>
      <c r="B13" s="434"/>
      <c r="C13" s="436"/>
      <c r="D13" s="434"/>
      <c r="E13" s="436"/>
      <c r="F13" s="434"/>
      <c r="G13" s="436"/>
      <c r="H13" s="434"/>
      <c r="I13" s="436"/>
      <c r="J13" s="434"/>
      <c r="K13" s="436"/>
      <c r="L13" s="434"/>
      <c r="M13" s="436"/>
      <c r="N13" s="434"/>
      <c r="O13" s="436"/>
      <c r="P13" s="185">
        <f t="shared" si="0"/>
        <v>0</v>
      </c>
      <c r="Q13" s="185">
        <f t="shared" si="0"/>
        <v>0</v>
      </c>
      <c r="R13" s="185">
        <f t="shared" si="1"/>
        <v>0</v>
      </c>
    </row>
    <row r="14" spans="1:18" s="13" customFormat="1" ht="24.95" customHeight="1" x14ac:dyDescent="0.15">
      <c r="A14" s="298" t="s">
        <v>43</v>
      </c>
      <c r="B14" s="434"/>
      <c r="C14" s="436"/>
      <c r="D14" s="434"/>
      <c r="E14" s="436"/>
      <c r="F14" s="434"/>
      <c r="G14" s="436"/>
      <c r="H14" s="434">
        <v>1</v>
      </c>
      <c r="I14" s="436"/>
      <c r="J14" s="434"/>
      <c r="K14" s="436"/>
      <c r="L14" s="434"/>
      <c r="M14" s="436"/>
      <c r="N14" s="434"/>
      <c r="O14" s="436"/>
      <c r="P14" s="185">
        <f t="shared" si="0"/>
        <v>1</v>
      </c>
      <c r="Q14" s="185">
        <f t="shared" si="0"/>
        <v>0</v>
      </c>
      <c r="R14" s="185">
        <f t="shared" si="1"/>
        <v>1</v>
      </c>
    </row>
    <row r="15" spans="1:18" s="13" customFormat="1" ht="24.95" customHeight="1" x14ac:dyDescent="0.15">
      <c r="A15" s="298" t="s">
        <v>44</v>
      </c>
      <c r="B15" s="434"/>
      <c r="C15" s="436"/>
      <c r="D15" s="434"/>
      <c r="E15" s="436"/>
      <c r="F15" s="434"/>
      <c r="G15" s="436"/>
      <c r="H15" s="434"/>
      <c r="I15" s="436"/>
      <c r="J15" s="434"/>
      <c r="K15" s="436"/>
      <c r="L15" s="434"/>
      <c r="M15" s="436"/>
      <c r="N15" s="434"/>
      <c r="O15" s="436"/>
      <c r="P15" s="185">
        <f t="shared" si="0"/>
        <v>0</v>
      </c>
      <c r="Q15" s="185">
        <f t="shared" si="0"/>
        <v>0</v>
      </c>
      <c r="R15" s="185">
        <f t="shared" si="1"/>
        <v>0</v>
      </c>
    </row>
    <row r="16" spans="1:18" s="13" customFormat="1" ht="24.95" customHeight="1" x14ac:dyDescent="0.15">
      <c r="A16" s="298" t="s">
        <v>45</v>
      </c>
      <c r="B16" s="434"/>
      <c r="C16" s="436"/>
      <c r="D16" s="434"/>
      <c r="E16" s="436"/>
      <c r="F16" s="434"/>
      <c r="G16" s="436"/>
      <c r="H16" s="434"/>
      <c r="I16" s="436"/>
      <c r="J16" s="434"/>
      <c r="K16" s="436"/>
      <c r="L16" s="434"/>
      <c r="M16" s="436"/>
      <c r="N16" s="434"/>
      <c r="O16" s="436"/>
      <c r="P16" s="185">
        <f t="shared" si="0"/>
        <v>0</v>
      </c>
      <c r="Q16" s="185">
        <f t="shared" si="0"/>
        <v>0</v>
      </c>
      <c r="R16" s="185">
        <f t="shared" si="1"/>
        <v>0</v>
      </c>
    </row>
    <row r="17" spans="1:18" s="13" customFormat="1" ht="24.95" customHeight="1" x14ac:dyDescent="0.15">
      <c r="A17" s="298" t="s">
        <v>504</v>
      </c>
      <c r="B17" s="434"/>
      <c r="C17" s="436"/>
      <c r="D17" s="434"/>
      <c r="E17" s="436"/>
      <c r="F17" s="434"/>
      <c r="G17" s="436"/>
      <c r="H17" s="434"/>
      <c r="I17" s="436"/>
      <c r="J17" s="434"/>
      <c r="K17" s="436"/>
      <c r="L17" s="434"/>
      <c r="M17" s="436"/>
      <c r="N17" s="434"/>
      <c r="O17" s="436"/>
      <c r="P17" s="185">
        <f t="shared" si="0"/>
        <v>0</v>
      </c>
      <c r="Q17" s="185">
        <f t="shared" si="0"/>
        <v>0</v>
      </c>
      <c r="R17" s="185">
        <f t="shared" si="1"/>
        <v>0</v>
      </c>
    </row>
    <row r="18" spans="1:18" s="13" customFormat="1" ht="24.95" customHeight="1" x14ac:dyDescent="0.15">
      <c r="A18" s="298" t="s">
        <v>48</v>
      </c>
      <c r="B18" s="434"/>
      <c r="C18" s="436"/>
      <c r="D18" s="434"/>
      <c r="E18" s="436"/>
      <c r="F18" s="434"/>
      <c r="G18" s="436"/>
      <c r="H18" s="434"/>
      <c r="I18" s="436"/>
      <c r="J18" s="434"/>
      <c r="K18" s="436"/>
      <c r="L18" s="434"/>
      <c r="M18" s="436"/>
      <c r="N18" s="434"/>
      <c r="O18" s="436"/>
      <c r="P18" s="185">
        <f t="shared" si="0"/>
        <v>0</v>
      </c>
      <c r="Q18" s="185">
        <f t="shared" si="0"/>
        <v>0</v>
      </c>
      <c r="R18" s="185">
        <f t="shared" si="1"/>
        <v>0</v>
      </c>
    </row>
    <row r="19" spans="1:18" s="13" customFormat="1" ht="24.95" customHeight="1" x14ac:dyDescent="0.15">
      <c r="A19" s="298" t="s">
        <v>49</v>
      </c>
      <c r="B19" s="434"/>
      <c r="C19" s="436"/>
      <c r="D19" s="434"/>
      <c r="E19" s="436"/>
      <c r="F19" s="434"/>
      <c r="G19" s="436"/>
      <c r="H19" s="434"/>
      <c r="I19" s="436"/>
      <c r="J19" s="434"/>
      <c r="K19" s="436"/>
      <c r="L19" s="434"/>
      <c r="M19" s="436"/>
      <c r="N19" s="434"/>
      <c r="O19" s="436"/>
      <c r="P19" s="185">
        <f t="shared" si="0"/>
        <v>0</v>
      </c>
      <c r="Q19" s="185">
        <f t="shared" si="0"/>
        <v>0</v>
      </c>
      <c r="R19" s="185">
        <f t="shared" si="1"/>
        <v>0</v>
      </c>
    </row>
    <row r="20" spans="1:18" s="13" customFormat="1" ht="24.95" customHeight="1" x14ac:dyDescent="0.15">
      <c r="A20" s="298" t="s">
        <v>50</v>
      </c>
      <c r="B20" s="434"/>
      <c r="C20" s="436"/>
      <c r="D20" s="434"/>
      <c r="E20" s="436"/>
      <c r="F20" s="434"/>
      <c r="G20" s="436"/>
      <c r="H20" s="434"/>
      <c r="I20" s="436"/>
      <c r="J20" s="434"/>
      <c r="K20" s="436"/>
      <c r="L20" s="434"/>
      <c r="M20" s="436"/>
      <c r="N20" s="434"/>
      <c r="O20" s="436"/>
      <c r="P20" s="185">
        <f t="shared" si="0"/>
        <v>0</v>
      </c>
      <c r="Q20" s="185">
        <f t="shared" si="0"/>
        <v>0</v>
      </c>
      <c r="R20" s="185">
        <f t="shared" si="1"/>
        <v>0</v>
      </c>
    </row>
    <row r="21" spans="1:18" s="13" customFormat="1" ht="24.95" customHeight="1" x14ac:dyDescent="0.15">
      <c r="A21" s="298" t="s">
        <v>51</v>
      </c>
      <c r="B21" s="434"/>
      <c r="C21" s="436"/>
      <c r="D21" s="434"/>
      <c r="E21" s="436"/>
      <c r="F21" s="434"/>
      <c r="G21" s="436"/>
      <c r="H21" s="434"/>
      <c r="I21" s="436"/>
      <c r="J21" s="434"/>
      <c r="K21" s="436"/>
      <c r="L21" s="434"/>
      <c r="M21" s="436"/>
      <c r="N21" s="434"/>
      <c r="O21" s="436"/>
      <c r="P21" s="185">
        <f t="shared" si="0"/>
        <v>0</v>
      </c>
      <c r="Q21" s="185">
        <f t="shared" si="0"/>
        <v>0</v>
      </c>
      <c r="R21" s="185">
        <f t="shared" si="1"/>
        <v>0</v>
      </c>
    </row>
    <row r="22" spans="1:18" s="13" customFormat="1" ht="24.95" customHeight="1" x14ac:dyDescent="0.15">
      <c r="A22" s="298" t="s">
        <v>52</v>
      </c>
      <c r="B22" s="434"/>
      <c r="C22" s="436"/>
      <c r="D22" s="434"/>
      <c r="E22" s="436"/>
      <c r="F22" s="434"/>
      <c r="G22" s="436"/>
      <c r="H22" s="434"/>
      <c r="I22" s="436"/>
      <c r="J22" s="434"/>
      <c r="K22" s="436"/>
      <c r="L22" s="434"/>
      <c r="M22" s="436"/>
      <c r="N22" s="434"/>
      <c r="O22" s="436"/>
      <c r="P22" s="185">
        <f t="shared" si="0"/>
        <v>0</v>
      </c>
      <c r="Q22" s="185">
        <f t="shared" si="0"/>
        <v>0</v>
      </c>
      <c r="R22" s="185">
        <f t="shared" si="1"/>
        <v>0</v>
      </c>
    </row>
    <row r="23" spans="1:18" s="13" customFormat="1" ht="24.95" customHeight="1" x14ac:dyDescent="0.15">
      <c r="A23" s="298" t="s">
        <v>53</v>
      </c>
      <c r="B23" s="434"/>
      <c r="C23" s="436"/>
      <c r="D23" s="434"/>
      <c r="E23" s="436"/>
      <c r="F23" s="434"/>
      <c r="G23" s="436"/>
      <c r="H23" s="434"/>
      <c r="I23" s="436"/>
      <c r="J23" s="434"/>
      <c r="K23" s="436"/>
      <c r="L23" s="434"/>
      <c r="M23" s="436"/>
      <c r="N23" s="434"/>
      <c r="O23" s="436"/>
      <c r="P23" s="185">
        <f t="shared" si="0"/>
        <v>0</v>
      </c>
      <c r="Q23" s="185">
        <f t="shared" si="0"/>
        <v>0</v>
      </c>
      <c r="R23" s="185">
        <f t="shared" si="1"/>
        <v>0</v>
      </c>
    </row>
    <row r="24" spans="1:18" s="13" customFormat="1" ht="24.95" customHeight="1" x14ac:dyDescent="0.15">
      <c r="A24" s="298" t="s">
        <v>54</v>
      </c>
      <c r="B24" s="434"/>
      <c r="C24" s="436"/>
      <c r="D24" s="434"/>
      <c r="E24" s="436"/>
      <c r="F24" s="434"/>
      <c r="G24" s="436"/>
      <c r="H24" s="434"/>
      <c r="I24" s="436"/>
      <c r="J24" s="434"/>
      <c r="K24" s="436"/>
      <c r="L24" s="434"/>
      <c r="M24" s="436"/>
      <c r="N24" s="434"/>
      <c r="O24" s="436"/>
      <c r="P24" s="185">
        <f t="shared" si="0"/>
        <v>0</v>
      </c>
      <c r="Q24" s="185">
        <f t="shared" si="0"/>
        <v>0</v>
      </c>
      <c r="R24" s="185">
        <f t="shared" si="1"/>
        <v>0</v>
      </c>
    </row>
    <row r="25" spans="1:18" s="13" customFormat="1" ht="24.95" customHeight="1" x14ac:dyDescent="0.15">
      <c r="A25" s="298" t="s">
        <v>55</v>
      </c>
      <c r="B25" s="434"/>
      <c r="C25" s="436"/>
      <c r="D25" s="434"/>
      <c r="E25" s="436"/>
      <c r="F25" s="434"/>
      <c r="G25" s="436"/>
      <c r="H25" s="434"/>
      <c r="I25" s="436"/>
      <c r="J25" s="434"/>
      <c r="K25" s="436"/>
      <c r="L25" s="434"/>
      <c r="M25" s="436"/>
      <c r="N25" s="434"/>
      <c r="O25" s="436"/>
      <c r="P25" s="185">
        <f t="shared" si="0"/>
        <v>0</v>
      </c>
      <c r="Q25" s="185">
        <f t="shared" si="0"/>
        <v>0</v>
      </c>
      <c r="R25" s="185">
        <f t="shared" si="1"/>
        <v>0</v>
      </c>
    </row>
    <row r="26" spans="1:18" s="13" customFormat="1" ht="24.95" customHeight="1" x14ac:dyDescent="0.15">
      <c r="A26" s="298" t="s">
        <v>56</v>
      </c>
      <c r="B26" s="434"/>
      <c r="C26" s="436"/>
      <c r="D26" s="434"/>
      <c r="E26" s="436"/>
      <c r="F26" s="434"/>
      <c r="G26" s="436"/>
      <c r="H26" s="434"/>
      <c r="I26" s="436"/>
      <c r="J26" s="434"/>
      <c r="K26" s="436"/>
      <c r="L26" s="434"/>
      <c r="M26" s="436"/>
      <c r="N26" s="434"/>
      <c r="O26" s="436"/>
      <c r="P26" s="185">
        <f t="shared" si="0"/>
        <v>0</v>
      </c>
      <c r="Q26" s="185">
        <f t="shared" si="0"/>
        <v>0</v>
      </c>
      <c r="R26" s="185">
        <f t="shared" si="1"/>
        <v>0</v>
      </c>
    </row>
    <row r="27" spans="1:18" s="13" customFormat="1" ht="24.95" customHeight="1" x14ac:dyDescent="0.15">
      <c r="A27" s="298" t="s">
        <v>57</v>
      </c>
      <c r="B27" s="434"/>
      <c r="C27" s="436"/>
      <c r="D27" s="434"/>
      <c r="E27" s="436"/>
      <c r="F27" s="434"/>
      <c r="G27" s="436"/>
      <c r="H27" s="434"/>
      <c r="I27" s="436"/>
      <c r="J27" s="434"/>
      <c r="K27" s="436"/>
      <c r="L27" s="434"/>
      <c r="M27" s="436"/>
      <c r="N27" s="434"/>
      <c r="O27" s="436"/>
      <c r="P27" s="185">
        <f t="shared" si="0"/>
        <v>0</v>
      </c>
      <c r="Q27" s="185">
        <f t="shared" si="0"/>
        <v>0</v>
      </c>
      <c r="R27" s="185">
        <f t="shared" si="1"/>
        <v>0</v>
      </c>
    </row>
    <row r="28" spans="1:18" s="13" customFormat="1" ht="24.95" customHeight="1" x14ac:dyDescent="0.15">
      <c r="A28" s="298" t="s">
        <v>58</v>
      </c>
      <c r="B28" s="434"/>
      <c r="C28" s="436"/>
      <c r="D28" s="434"/>
      <c r="E28" s="436"/>
      <c r="F28" s="434"/>
      <c r="G28" s="436"/>
      <c r="H28" s="434"/>
      <c r="I28" s="436"/>
      <c r="J28" s="434"/>
      <c r="K28" s="436"/>
      <c r="L28" s="434"/>
      <c r="M28" s="436"/>
      <c r="N28" s="434"/>
      <c r="O28" s="436"/>
      <c r="P28" s="185">
        <f t="shared" si="0"/>
        <v>0</v>
      </c>
      <c r="Q28" s="185">
        <f t="shared" si="0"/>
        <v>0</v>
      </c>
      <c r="R28" s="185">
        <f t="shared" si="1"/>
        <v>0</v>
      </c>
    </row>
    <row r="29" spans="1:18" s="13" customFormat="1" ht="24.95" customHeight="1" x14ac:dyDescent="0.15">
      <c r="A29" s="298" t="s">
        <v>59</v>
      </c>
      <c r="B29" s="434"/>
      <c r="C29" s="436"/>
      <c r="D29" s="434"/>
      <c r="E29" s="436"/>
      <c r="F29" s="434"/>
      <c r="G29" s="436"/>
      <c r="H29" s="434"/>
      <c r="I29" s="436"/>
      <c r="J29" s="434"/>
      <c r="K29" s="436"/>
      <c r="L29" s="434"/>
      <c r="M29" s="436"/>
      <c r="N29" s="434"/>
      <c r="O29" s="436"/>
      <c r="P29" s="185">
        <f t="shared" si="0"/>
        <v>0</v>
      </c>
      <c r="Q29" s="185">
        <f t="shared" si="0"/>
        <v>0</v>
      </c>
      <c r="R29" s="185">
        <f t="shared" si="1"/>
        <v>0</v>
      </c>
    </row>
    <row r="30" spans="1:18" s="13" customFormat="1" ht="24.95" customHeight="1" x14ac:dyDescent="0.15">
      <c r="A30" s="298" t="s">
        <v>60</v>
      </c>
      <c r="B30" s="434"/>
      <c r="C30" s="436"/>
      <c r="D30" s="434"/>
      <c r="E30" s="436"/>
      <c r="F30" s="434"/>
      <c r="G30" s="436"/>
      <c r="H30" s="434"/>
      <c r="I30" s="436"/>
      <c r="J30" s="434"/>
      <c r="K30" s="436"/>
      <c r="L30" s="434"/>
      <c r="M30" s="436"/>
      <c r="N30" s="434"/>
      <c r="O30" s="436"/>
      <c r="P30" s="185">
        <f t="shared" si="0"/>
        <v>0</v>
      </c>
      <c r="Q30" s="185">
        <f t="shared" si="0"/>
        <v>0</v>
      </c>
      <c r="R30" s="185">
        <f t="shared" si="1"/>
        <v>0</v>
      </c>
    </row>
    <row r="31" spans="1:18" s="13" customFormat="1" ht="24.95" customHeight="1" x14ac:dyDescent="0.15">
      <c r="A31" s="298" t="s">
        <v>61</v>
      </c>
      <c r="B31" s="434"/>
      <c r="C31" s="436"/>
      <c r="D31" s="434"/>
      <c r="E31" s="436"/>
      <c r="F31" s="434"/>
      <c r="G31" s="436"/>
      <c r="H31" s="434"/>
      <c r="I31" s="436"/>
      <c r="J31" s="434"/>
      <c r="K31" s="436"/>
      <c r="L31" s="434"/>
      <c r="M31" s="436"/>
      <c r="N31" s="434"/>
      <c r="O31" s="436"/>
      <c r="P31" s="185">
        <f t="shared" si="0"/>
        <v>0</v>
      </c>
      <c r="Q31" s="185">
        <f t="shared" si="0"/>
        <v>0</v>
      </c>
      <c r="R31" s="185">
        <f t="shared" si="1"/>
        <v>0</v>
      </c>
    </row>
    <row r="32" spans="1:18" s="13" customFormat="1" ht="24.95" customHeight="1" x14ac:dyDescent="0.15">
      <c r="A32" s="298" t="s">
        <v>62</v>
      </c>
      <c r="B32" s="434"/>
      <c r="C32" s="436"/>
      <c r="D32" s="434"/>
      <c r="E32" s="436"/>
      <c r="F32" s="434"/>
      <c r="G32" s="436"/>
      <c r="H32" s="434"/>
      <c r="I32" s="436"/>
      <c r="J32" s="434"/>
      <c r="K32" s="436"/>
      <c r="L32" s="434"/>
      <c r="M32" s="436"/>
      <c r="N32" s="434"/>
      <c r="O32" s="436"/>
      <c r="P32" s="185">
        <f t="shared" si="0"/>
        <v>0</v>
      </c>
      <c r="Q32" s="185">
        <f t="shared" si="0"/>
        <v>0</v>
      </c>
      <c r="R32" s="185">
        <f t="shared" si="1"/>
        <v>0</v>
      </c>
    </row>
    <row r="33" spans="1:18" s="13" customFormat="1" ht="24.95" customHeight="1" x14ac:dyDescent="0.15">
      <c r="A33" s="298" t="s">
        <v>414</v>
      </c>
      <c r="B33" s="434"/>
      <c r="C33" s="436"/>
      <c r="D33" s="434"/>
      <c r="E33" s="436"/>
      <c r="F33" s="434"/>
      <c r="G33" s="436"/>
      <c r="H33" s="434"/>
      <c r="I33" s="436"/>
      <c r="J33" s="434"/>
      <c r="K33" s="436"/>
      <c r="L33" s="434"/>
      <c r="M33" s="436"/>
      <c r="N33" s="434"/>
      <c r="O33" s="436"/>
      <c r="P33" s="185">
        <f t="shared" si="0"/>
        <v>0</v>
      </c>
      <c r="Q33" s="185">
        <f t="shared" si="0"/>
        <v>0</v>
      </c>
      <c r="R33" s="185">
        <f t="shared" si="1"/>
        <v>0</v>
      </c>
    </row>
    <row r="34" spans="1:18" s="13" customFormat="1" ht="24.95" customHeight="1" x14ac:dyDescent="0.15">
      <c r="A34" s="298" t="s">
        <v>415</v>
      </c>
      <c r="B34" s="434"/>
      <c r="C34" s="436"/>
      <c r="D34" s="434"/>
      <c r="E34" s="436"/>
      <c r="F34" s="434"/>
      <c r="G34" s="436"/>
      <c r="H34" s="434"/>
      <c r="I34" s="436"/>
      <c r="J34" s="434"/>
      <c r="K34" s="436"/>
      <c r="L34" s="434"/>
      <c r="M34" s="436"/>
      <c r="N34" s="434"/>
      <c r="O34" s="436"/>
      <c r="P34" s="185">
        <f t="shared" si="0"/>
        <v>0</v>
      </c>
      <c r="Q34" s="185">
        <f t="shared" si="0"/>
        <v>0</v>
      </c>
      <c r="R34" s="185">
        <f t="shared" si="1"/>
        <v>0</v>
      </c>
    </row>
    <row r="35" spans="1:18" s="13" customFormat="1" ht="24.95" customHeight="1" x14ac:dyDescent="0.15">
      <c r="A35" s="298" t="s">
        <v>416</v>
      </c>
      <c r="B35" s="434"/>
      <c r="C35" s="436"/>
      <c r="D35" s="434"/>
      <c r="E35" s="436"/>
      <c r="F35" s="434"/>
      <c r="G35" s="436"/>
      <c r="H35" s="434"/>
      <c r="I35" s="436"/>
      <c r="J35" s="434"/>
      <c r="K35" s="436"/>
      <c r="L35" s="434"/>
      <c r="M35" s="436"/>
      <c r="N35" s="434"/>
      <c r="O35" s="436"/>
      <c r="P35" s="185">
        <f t="shared" si="0"/>
        <v>0</v>
      </c>
      <c r="Q35" s="185">
        <f t="shared" si="0"/>
        <v>0</v>
      </c>
      <c r="R35" s="185">
        <f t="shared" si="1"/>
        <v>0</v>
      </c>
    </row>
    <row r="36" spans="1:18" s="13" customFormat="1" ht="24.95" customHeight="1" x14ac:dyDescent="0.15">
      <c r="A36" s="298" t="s">
        <v>63</v>
      </c>
      <c r="B36" s="434"/>
      <c r="C36" s="436"/>
      <c r="D36" s="434"/>
      <c r="E36" s="436"/>
      <c r="F36" s="434"/>
      <c r="G36" s="436"/>
      <c r="H36" s="434"/>
      <c r="I36" s="436"/>
      <c r="J36" s="434"/>
      <c r="K36" s="436"/>
      <c r="L36" s="434"/>
      <c r="M36" s="436"/>
      <c r="N36" s="434"/>
      <c r="O36" s="436"/>
      <c r="P36" s="185">
        <f t="shared" si="0"/>
        <v>0</v>
      </c>
      <c r="Q36" s="185">
        <f t="shared" si="0"/>
        <v>0</v>
      </c>
      <c r="R36" s="185">
        <f t="shared" si="1"/>
        <v>0</v>
      </c>
    </row>
    <row r="37" spans="1:18" s="13" customFormat="1" ht="24.95" customHeight="1" x14ac:dyDescent="0.15">
      <c r="A37" s="298" t="s">
        <v>417</v>
      </c>
      <c r="B37" s="434"/>
      <c r="C37" s="436"/>
      <c r="D37" s="434"/>
      <c r="E37" s="436"/>
      <c r="F37" s="434"/>
      <c r="G37" s="436"/>
      <c r="H37" s="434"/>
      <c r="I37" s="436"/>
      <c r="J37" s="434"/>
      <c r="K37" s="436"/>
      <c r="L37" s="434"/>
      <c r="M37" s="436"/>
      <c r="N37" s="434"/>
      <c r="O37" s="436"/>
      <c r="P37" s="185">
        <f t="shared" si="0"/>
        <v>0</v>
      </c>
      <c r="Q37" s="185">
        <f t="shared" si="0"/>
        <v>0</v>
      </c>
      <c r="R37" s="185">
        <f t="shared" si="1"/>
        <v>0</v>
      </c>
    </row>
    <row r="38" spans="1:18" s="13" customFormat="1" ht="24.95" customHeight="1" x14ac:dyDescent="0.15">
      <c r="A38" s="298" t="s">
        <v>418</v>
      </c>
      <c r="B38" s="434"/>
      <c r="C38" s="436"/>
      <c r="D38" s="434"/>
      <c r="E38" s="436"/>
      <c r="F38" s="434"/>
      <c r="G38" s="436"/>
      <c r="H38" s="434"/>
      <c r="I38" s="436"/>
      <c r="J38" s="434"/>
      <c r="K38" s="436"/>
      <c r="L38" s="434"/>
      <c r="M38" s="436"/>
      <c r="N38" s="434"/>
      <c r="O38" s="436"/>
      <c r="P38" s="185">
        <f t="shared" si="0"/>
        <v>0</v>
      </c>
      <c r="Q38" s="185">
        <f t="shared" si="0"/>
        <v>0</v>
      </c>
      <c r="R38" s="185">
        <f t="shared" si="1"/>
        <v>0</v>
      </c>
    </row>
    <row r="39" spans="1:18" s="13" customFormat="1" ht="24.95" customHeight="1" x14ac:dyDescent="0.15">
      <c r="A39" s="298" t="s">
        <v>419</v>
      </c>
      <c r="B39" s="434"/>
      <c r="C39" s="436"/>
      <c r="D39" s="434"/>
      <c r="E39" s="436"/>
      <c r="F39" s="434"/>
      <c r="G39" s="436"/>
      <c r="H39" s="434"/>
      <c r="I39" s="436"/>
      <c r="J39" s="434"/>
      <c r="K39" s="436"/>
      <c r="L39" s="434"/>
      <c r="M39" s="436"/>
      <c r="N39" s="434"/>
      <c r="O39" s="436"/>
      <c r="P39" s="185">
        <f t="shared" si="0"/>
        <v>0</v>
      </c>
      <c r="Q39" s="185">
        <f t="shared" si="0"/>
        <v>0</v>
      </c>
      <c r="R39" s="185">
        <f t="shared" si="1"/>
        <v>0</v>
      </c>
    </row>
    <row r="40" spans="1:18" s="13" customFormat="1" ht="24.95" customHeight="1" x14ac:dyDescent="0.15">
      <c r="A40" s="298" t="s">
        <v>64</v>
      </c>
      <c r="B40" s="434"/>
      <c r="C40" s="436"/>
      <c r="D40" s="434"/>
      <c r="E40" s="436"/>
      <c r="F40" s="434"/>
      <c r="G40" s="436"/>
      <c r="H40" s="434"/>
      <c r="I40" s="436"/>
      <c r="J40" s="434"/>
      <c r="K40" s="436"/>
      <c r="L40" s="434"/>
      <c r="M40" s="436"/>
      <c r="N40" s="434"/>
      <c r="O40" s="436"/>
      <c r="P40" s="185">
        <f t="shared" si="0"/>
        <v>0</v>
      </c>
      <c r="Q40" s="185">
        <f t="shared" si="0"/>
        <v>0</v>
      </c>
      <c r="R40" s="185">
        <f t="shared" si="1"/>
        <v>0</v>
      </c>
    </row>
    <row r="41" spans="1:18" s="13" customFormat="1" ht="24.95" customHeight="1" x14ac:dyDescent="0.15">
      <c r="A41" s="298" t="s">
        <v>65</v>
      </c>
      <c r="B41" s="434"/>
      <c r="C41" s="436"/>
      <c r="D41" s="434"/>
      <c r="E41" s="436"/>
      <c r="F41" s="434"/>
      <c r="G41" s="436"/>
      <c r="H41" s="434"/>
      <c r="I41" s="436"/>
      <c r="J41" s="434"/>
      <c r="K41" s="436"/>
      <c r="L41" s="434"/>
      <c r="M41" s="436"/>
      <c r="N41" s="434"/>
      <c r="O41" s="436"/>
      <c r="P41" s="185">
        <f t="shared" si="0"/>
        <v>0</v>
      </c>
      <c r="Q41" s="185">
        <f t="shared" si="0"/>
        <v>0</v>
      </c>
      <c r="R41" s="185">
        <f t="shared" si="1"/>
        <v>0</v>
      </c>
    </row>
    <row r="42" spans="1:18" s="13" customFormat="1" ht="24.95" customHeight="1" x14ac:dyDescent="0.15">
      <c r="A42" s="298" t="s">
        <v>66</v>
      </c>
      <c r="B42" s="434"/>
      <c r="C42" s="436"/>
      <c r="D42" s="434"/>
      <c r="E42" s="436"/>
      <c r="F42" s="434"/>
      <c r="G42" s="436"/>
      <c r="H42" s="434"/>
      <c r="I42" s="436"/>
      <c r="J42" s="434"/>
      <c r="K42" s="436"/>
      <c r="L42" s="434"/>
      <c r="M42" s="436"/>
      <c r="N42" s="434"/>
      <c r="O42" s="436"/>
      <c r="P42" s="185">
        <f t="shared" si="0"/>
        <v>0</v>
      </c>
      <c r="Q42" s="185">
        <f t="shared" si="0"/>
        <v>0</v>
      </c>
      <c r="R42" s="185">
        <f t="shared" si="1"/>
        <v>0</v>
      </c>
    </row>
    <row r="43" spans="1:18" s="13" customFormat="1" ht="24.95" customHeight="1" x14ac:dyDescent="0.15">
      <c r="A43" s="298" t="s">
        <v>67</v>
      </c>
      <c r="B43" s="434"/>
      <c r="C43" s="436"/>
      <c r="D43" s="434"/>
      <c r="E43" s="436"/>
      <c r="F43" s="434"/>
      <c r="G43" s="436"/>
      <c r="H43" s="434"/>
      <c r="I43" s="436"/>
      <c r="J43" s="434"/>
      <c r="K43" s="436"/>
      <c r="L43" s="434"/>
      <c r="M43" s="436"/>
      <c r="N43" s="434"/>
      <c r="O43" s="436"/>
      <c r="P43" s="185">
        <f t="shared" si="0"/>
        <v>0</v>
      </c>
      <c r="Q43" s="185">
        <f t="shared" si="0"/>
        <v>0</v>
      </c>
      <c r="R43" s="185">
        <f t="shared" si="1"/>
        <v>0</v>
      </c>
    </row>
    <row r="44" spans="1:18" s="13" customFormat="1" ht="24.95" customHeight="1" x14ac:dyDescent="0.15">
      <c r="A44" s="298" t="s">
        <v>68</v>
      </c>
      <c r="B44" s="434"/>
      <c r="C44" s="436"/>
      <c r="D44" s="434"/>
      <c r="E44" s="436"/>
      <c r="F44" s="434"/>
      <c r="G44" s="436"/>
      <c r="H44" s="434"/>
      <c r="I44" s="436"/>
      <c r="J44" s="434"/>
      <c r="K44" s="436"/>
      <c r="L44" s="434"/>
      <c r="M44" s="436"/>
      <c r="N44" s="434"/>
      <c r="O44" s="436"/>
      <c r="P44" s="185">
        <f t="shared" si="0"/>
        <v>0</v>
      </c>
      <c r="Q44" s="185">
        <f t="shared" si="0"/>
        <v>0</v>
      </c>
      <c r="R44" s="185">
        <f t="shared" si="1"/>
        <v>0</v>
      </c>
    </row>
    <row r="45" spans="1:18" s="13" customFormat="1" ht="24.95" customHeight="1" x14ac:dyDescent="0.15">
      <c r="A45" s="298" t="s">
        <v>420</v>
      </c>
      <c r="B45" s="434"/>
      <c r="C45" s="436"/>
      <c r="D45" s="434"/>
      <c r="E45" s="436"/>
      <c r="F45" s="434"/>
      <c r="G45" s="436"/>
      <c r="H45" s="434"/>
      <c r="I45" s="436"/>
      <c r="J45" s="434"/>
      <c r="K45" s="436"/>
      <c r="L45" s="434"/>
      <c r="M45" s="436"/>
      <c r="N45" s="434"/>
      <c r="O45" s="436"/>
      <c r="P45" s="185">
        <f t="shared" si="0"/>
        <v>0</v>
      </c>
      <c r="Q45" s="185">
        <f t="shared" si="0"/>
        <v>0</v>
      </c>
      <c r="R45" s="185">
        <f t="shared" si="1"/>
        <v>0</v>
      </c>
    </row>
    <row r="46" spans="1:18" s="13" customFormat="1" ht="24.95" customHeight="1" x14ac:dyDescent="0.15">
      <c r="A46" s="298" t="s">
        <v>69</v>
      </c>
      <c r="B46" s="434"/>
      <c r="C46" s="436"/>
      <c r="D46" s="434"/>
      <c r="E46" s="436"/>
      <c r="F46" s="434"/>
      <c r="G46" s="436"/>
      <c r="H46" s="434"/>
      <c r="I46" s="436"/>
      <c r="J46" s="434"/>
      <c r="K46" s="436"/>
      <c r="L46" s="434"/>
      <c r="M46" s="436"/>
      <c r="N46" s="434"/>
      <c r="O46" s="436"/>
      <c r="P46" s="185">
        <f t="shared" si="0"/>
        <v>0</v>
      </c>
      <c r="Q46" s="185">
        <f t="shared" si="0"/>
        <v>0</v>
      </c>
      <c r="R46" s="185">
        <f t="shared" si="1"/>
        <v>0</v>
      </c>
    </row>
    <row r="47" spans="1:18" s="13" customFormat="1" ht="24.95" customHeight="1" x14ac:dyDescent="0.15">
      <c r="A47" s="298" t="s">
        <v>70</v>
      </c>
      <c r="B47" s="433"/>
      <c r="C47" s="437"/>
      <c r="D47" s="433"/>
      <c r="E47" s="437"/>
      <c r="F47" s="433"/>
      <c r="G47" s="437"/>
      <c r="H47" s="433"/>
      <c r="I47" s="437"/>
      <c r="J47" s="433"/>
      <c r="K47" s="437"/>
      <c r="L47" s="433"/>
      <c r="M47" s="437"/>
      <c r="N47" s="433"/>
      <c r="O47" s="437"/>
      <c r="P47" s="184">
        <f t="shared" si="0"/>
        <v>0</v>
      </c>
      <c r="Q47" s="184">
        <f t="shared" si="0"/>
        <v>0</v>
      </c>
      <c r="R47" s="184">
        <f t="shared" si="1"/>
        <v>0</v>
      </c>
    </row>
    <row r="48" spans="1:18" s="13" customFormat="1" ht="15" customHeight="1" x14ac:dyDescent="0.15">
      <c r="A48" s="28" t="s">
        <v>71</v>
      </c>
      <c r="B48" s="186">
        <f>SUM(B4:B47)</f>
        <v>3</v>
      </c>
      <c r="C48" s="239">
        <f t="shared" ref="C48:O48" si="2">SUM(C4:C47)</f>
        <v>3</v>
      </c>
      <c r="D48" s="186">
        <f t="shared" si="2"/>
        <v>0</v>
      </c>
      <c r="E48" s="186">
        <f t="shared" si="2"/>
        <v>0</v>
      </c>
      <c r="F48" s="186">
        <f t="shared" si="2"/>
        <v>6</v>
      </c>
      <c r="G48" s="186">
        <f t="shared" si="2"/>
        <v>8</v>
      </c>
      <c r="H48" s="186">
        <f t="shared" si="2"/>
        <v>1</v>
      </c>
      <c r="I48" s="186">
        <f t="shared" si="2"/>
        <v>3</v>
      </c>
      <c r="J48" s="186">
        <f t="shared" si="2"/>
        <v>0</v>
      </c>
      <c r="K48" s="186">
        <f t="shared" si="2"/>
        <v>0</v>
      </c>
      <c r="L48" s="186">
        <f t="shared" si="2"/>
        <v>0</v>
      </c>
      <c r="M48" s="186">
        <f t="shared" si="2"/>
        <v>0</v>
      </c>
      <c r="N48" s="186">
        <f t="shared" si="2"/>
        <v>7</v>
      </c>
      <c r="O48" s="186">
        <f t="shared" si="2"/>
        <v>12</v>
      </c>
      <c r="P48" s="186">
        <f>SUM(P4:P47)</f>
        <v>17</v>
      </c>
      <c r="Q48" s="186">
        <f>SUM(Q4:Q47)</f>
        <v>26</v>
      </c>
      <c r="R48" s="186">
        <f>P48+Q48</f>
        <v>43</v>
      </c>
    </row>
    <row r="49" spans="1:18" s="44" customFormat="1" ht="9.9499999999999993" customHeight="1" x14ac:dyDescent="0.15">
      <c r="K49" s="45"/>
      <c r="L49" s="45"/>
      <c r="M49" s="45"/>
      <c r="N49" s="45"/>
      <c r="O49" s="45"/>
      <c r="P49" s="12"/>
      <c r="Q49" s="29"/>
      <c r="R49" s="45"/>
    </row>
    <row r="50" spans="1:18" s="13" customFormat="1" ht="24.95" customHeight="1" x14ac:dyDescent="0.15">
      <c r="A50" s="28" t="s">
        <v>143</v>
      </c>
      <c r="B50" s="28" t="s">
        <v>36</v>
      </c>
      <c r="C50" s="28" t="s">
        <v>37</v>
      </c>
      <c r="D50" s="28" t="s">
        <v>71</v>
      </c>
      <c r="K50" s="46"/>
      <c r="L50" s="47"/>
      <c r="M50" s="47"/>
      <c r="N50" s="46"/>
    </row>
    <row r="51" spans="1:18" s="13" customFormat="1" ht="24.95" customHeight="1" x14ac:dyDescent="0.15">
      <c r="A51" s="178" t="s">
        <v>73</v>
      </c>
      <c r="B51" s="440"/>
      <c r="C51" s="438"/>
      <c r="D51" s="240">
        <f>B51+C51</f>
        <v>0</v>
      </c>
      <c r="L51" s="44"/>
      <c r="M51" s="44"/>
    </row>
    <row r="52" spans="1:18" s="13" customFormat="1" ht="24.95" customHeight="1" x14ac:dyDescent="0.15">
      <c r="A52" s="179" t="s">
        <v>74</v>
      </c>
      <c r="B52" s="441">
        <v>1</v>
      </c>
      <c r="C52" s="439">
        <v>2</v>
      </c>
      <c r="D52" s="241">
        <f>B52+C52</f>
        <v>3</v>
      </c>
      <c r="L52" s="44"/>
      <c r="M52" s="44"/>
    </row>
    <row r="53" spans="1:18" s="13" customFormat="1" ht="15" customHeight="1" x14ac:dyDescent="0.15">
      <c r="A53" s="28" t="s">
        <v>71</v>
      </c>
      <c r="B53" s="186">
        <f>SUM(B51:B52)</f>
        <v>1</v>
      </c>
      <c r="C53" s="186">
        <f>SUM(C51:C52)</f>
        <v>2</v>
      </c>
      <c r="D53" s="186">
        <f>B53+C53</f>
        <v>3</v>
      </c>
      <c r="L53" s="44"/>
      <c r="M53" s="44"/>
    </row>
    <row r="54" spans="1:18" s="44" customFormat="1" ht="9.9499999999999993" customHeight="1" x14ac:dyDescent="0.15">
      <c r="A54" s="12"/>
      <c r="B54" s="48"/>
      <c r="C54" s="48"/>
      <c r="D54" s="48"/>
    </row>
    <row r="55" spans="1:18" s="20" customFormat="1" ht="13.35" customHeight="1" x14ac:dyDescent="0.3">
      <c r="A55" s="18" t="s">
        <v>144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8" s="20" customFormat="1" ht="13.35" customHeight="1" x14ac:dyDescent="0.3">
      <c r="A56" s="307" t="s">
        <v>145</v>
      </c>
      <c r="B56" s="308"/>
      <c r="C56" s="308"/>
      <c r="D56" s="308"/>
      <c r="E56" s="308"/>
      <c r="F56" s="308"/>
      <c r="G56" s="308"/>
      <c r="H56" s="308"/>
      <c r="I56" s="308"/>
      <c r="J56" s="308"/>
    </row>
    <row r="57" spans="1:18" s="20" customFormat="1" ht="13.35" customHeight="1" x14ac:dyDescent="0.3">
      <c r="A57" s="50" t="s">
        <v>146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8" s="20" customFormat="1" ht="13.35" customHeight="1" x14ac:dyDescent="0.3">
      <c r="A58" s="69" t="s">
        <v>422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1:18" s="20" customFormat="1" ht="13.35" customHeight="1" x14ac:dyDescent="0.3">
      <c r="A59" s="69" t="s">
        <v>76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1:18" s="20" customFormat="1" ht="26.45" customHeight="1" x14ac:dyDescent="0.3">
      <c r="A60" s="613" t="s">
        <v>423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</row>
    <row r="61" spans="1:18" s="20" customFormat="1" ht="12" customHeight="1" x14ac:dyDescent="0.3">
      <c r="A61" s="21"/>
      <c r="B61" s="51"/>
      <c r="C61" s="51"/>
      <c r="D61" s="50"/>
      <c r="E61" s="50"/>
      <c r="F61" s="50"/>
      <c r="G61" s="50"/>
      <c r="H61" s="50"/>
      <c r="I61" s="50"/>
      <c r="J61" s="50"/>
      <c r="L61" s="49"/>
      <c r="M61" s="49"/>
    </row>
  </sheetData>
  <sheetProtection algorithmName="SHA-512" hashValue="PPPq8/f9Z0T81vqBojEpz0HTyMetXEC+i4c463fTIlWldeGZaOyiX992EV/bvyG5dB17DoPZShgfu78iE6OkQQ==" saltValue="SotX+pY6rsSu4tcsTENn2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8" sqref="G8"/>
    </sheetView>
  </sheetViews>
  <sheetFormatPr defaultColWidth="9.140625" defaultRowHeight="15" x14ac:dyDescent="0.3"/>
  <cols>
    <col min="1" max="1" width="30.7109375" style="62" customWidth="1"/>
    <col min="2" max="5" width="8.7109375" style="62" customWidth="1"/>
    <col min="6" max="15" width="8.7109375" style="63" customWidth="1"/>
    <col min="16" max="23" width="8.7109375" style="62" customWidth="1"/>
    <col min="24" max="25" width="8.7109375" style="25" customWidth="1"/>
    <col min="26" max="26" width="8.7109375" style="62" customWidth="1"/>
    <col min="27" max="32" width="8.7109375" style="53" customWidth="1"/>
    <col min="33" max="16384" width="9.140625" style="53"/>
  </cols>
  <sheetData>
    <row r="1" spans="1:26" ht="30" customHeight="1" x14ac:dyDescent="0.2">
      <c r="A1" s="631" t="s">
        <v>147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</row>
    <row r="2" spans="1:26" s="54" customFormat="1" ht="39.950000000000003" customHeight="1" x14ac:dyDescent="0.15">
      <c r="A2" s="617" t="s">
        <v>148</v>
      </c>
      <c r="B2" s="617" t="s">
        <v>149</v>
      </c>
      <c r="C2" s="617"/>
      <c r="D2" s="617" t="s">
        <v>150</v>
      </c>
      <c r="E2" s="617"/>
      <c r="F2" s="617" t="s">
        <v>151</v>
      </c>
      <c r="G2" s="617"/>
      <c r="H2" s="617" t="s">
        <v>152</v>
      </c>
      <c r="I2" s="617"/>
      <c r="J2" s="617" t="s">
        <v>153</v>
      </c>
      <c r="K2" s="617"/>
      <c r="L2" s="617" t="s">
        <v>154</v>
      </c>
      <c r="M2" s="617"/>
      <c r="N2" s="617" t="s">
        <v>155</v>
      </c>
      <c r="O2" s="617"/>
      <c r="P2" s="617" t="s">
        <v>486</v>
      </c>
      <c r="Q2" s="617"/>
      <c r="R2" s="617" t="s">
        <v>401</v>
      </c>
      <c r="S2" s="617"/>
      <c r="T2" s="617" t="s">
        <v>402</v>
      </c>
      <c r="U2" s="617"/>
      <c r="V2" s="617" t="s">
        <v>156</v>
      </c>
      <c r="W2" s="617"/>
      <c r="X2" s="617" t="s">
        <v>35</v>
      </c>
      <c r="Y2" s="617"/>
      <c r="Z2" s="617" t="s">
        <v>71</v>
      </c>
    </row>
    <row r="3" spans="1:26" s="54" customFormat="1" ht="15" customHeight="1" x14ac:dyDescent="0.15">
      <c r="A3" s="617"/>
      <c r="B3" s="175" t="s">
        <v>36</v>
      </c>
      <c r="C3" s="175" t="s">
        <v>37</v>
      </c>
      <c r="D3" s="175" t="s">
        <v>36</v>
      </c>
      <c r="E3" s="175" t="s">
        <v>37</v>
      </c>
      <c r="F3" s="175" t="s">
        <v>36</v>
      </c>
      <c r="G3" s="175" t="s">
        <v>37</v>
      </c>
      <c r="H3" s="175" t="s">
        <v>36</v>
      </c>
      <c r="I3" s="175" t="s">
        <v>37</v>
      </c>
      <c r="J3" s="175" t="s">
        <v>36</v>
      </c>
      <c r="K3" s="175" t="s">
        <v>37</v>
      </c>
      <c r="L3" s="175" t="s">
        <v>36</v>
      </c>
      <c r="M3" s="175" t="s">
        <v>37</v>
      </c>
      <c r="N3" s="175" t="s">
        <v>36</v>
      </c>
      <c r="O3" s="175" t="s">
        <v>37</v>
      </c>
      <c r="P3" s="175" t="s">
        <v>36</v>
      </c>
      <c r="Q3" s="175" t="s">
        <v>37</v>
      </c>
      <c r="R3" s="175" t="s">
        <v>36</v>
      </c>
      <c r="S3" s="175" t="s">
        <v>37</v>
      </c>
      <c r="T3" s="175" t="s">
        <v>36</v>
      </c>
      <c r="U3" s="175" t="s">
        <v>37</v>
      </c>
      <c r="V3" s="175" t="s">
        <v>36</v>
      </c>
      <c r="W3" s="175" t="s">
        <v>37</v>
      </c>
      <c r="X3" s="175" t="s">
        <v>36</v>
      </c>
      <c r="Y3" s="175" t="s">
        <v>37</v>
      </c>
      <c r="Z3" s="617"/>
    </row>
    <row r="4" spans="1:26" s="55" customFormat="1" ht="24.95" customHeight="1" x14ac:dyDescent="0.15">
      <c r="A4" s="298" t="s">
        <v>38</v>
      </c>
      <c r="B4" s="442"/>
      <c r="C4" s="443"/>
      <c r="D4" s="442"/>
      <c r="E4" s="443"/>
      <c r="F4" s="442"/>
      <c r="G4" s="443"/>
      <c r="H4" s="442"/>
      <c r="I4" s="443"/>
      <c r="J4" s="442"/>
      <c r="K4" s="443"/>
      <c r="L4" s="442"/>
      <c r="M4" s="443"/>
      <c r="N4" s="442"/>
      <c r="O4" s="443"/>
      <c r="P4" s="442"/>
      <c r="Q4" s="443"/>
      <c r="R4" s="442"/>
      <c r="S4" s="443"/>
      <c r="T4" s="442"/>
      <c r="U4" s="443"/>
      <c r="V4" s="442"/>
      <c r="W4" s="443"/>
      <c r="X4" s="180">
        <f>B4+D4+F4+H4+J4+L4+N4+P4+R4+T4+V4</f>
        <v>0</v>
      </c>
      <c r="Y4" s="180">
        <f>C4+E4+G4+I4+K4+M4+O4+Q4+S4+U4+W4</f>
        <v>0</v>
      </c>
      <c r="Z4" s="180">
        <f>X4+Y4</f>
        <v>0</v>
      </c>
    </row>
    <row r="5" spans="1:26" s="55" customFormat="1" ht="24.95" customHeight="1" x14ac:dyDescent="0.15">
      <c r="A5" s="298" t="s">
        <v>409</v>
      </c>
      <c r="B5" s="444"/>
      <c r="C5" s="445"/>
      <c r="D5" s="444"/>
      <c r="E5" s="445"/>
      <c r="F5" s="444"/>
      <c r="G5" s="445"/>
      <c r="H5" s="444"/>
      <c r="I5" s="445"/>
      <c r="J5" s="444"/>
      <c r="K5" s="445"/>
      <c r="L5" s="444"/>
      <c r="M5" s="445"/>
      <c r="N5" s="444"/>
      <c r="O5" s="445"/>
      <c r="P5" s="444"/>
      <c r="Q5" s="445"/>
      <c r="R5" s="444"/>
      <c r="S5" s="445"/>
      <c r="T5" s="444"/>
      <c r="U5" s="445"/>
      <c r="V5" s="444"/>
      <c r="W5" s="445"/>
      <c r="X5" s="181">
        <f t="shared" ref="X5:Y47" si="0">B5+D5+F5+H5+J5+L5+N5+P5+R5+T5+V5</f>
        <v>0</v>
      </c>
      <c r="Y5" s="181">
        <f t="shared" si="0"/>
        <v>0</v>
      </c>
      <c r="Z5" s="181">
        <f t="shared" ref="Z5:Z47" si="1">X5+Y5</f>
        <v>0</v>
      </c>
    </row>
    <row r="6" spans="1:26" s="55" customFormat="1" ht="24.95" customHeight="1" x14ac:dyDescent="0.15">
      <c r="A6" s="298" t="s">
        <v>410</v>
      </c>
      <c r="B6" s="444"/>
      <c r="C6" s="445"/>
      <c r="D6" s="444"/>
      <c r="E6" s="445"/>
      <c r="F6" s="444"/>
      <c r="G6" s="445"/>
      <c r="H6" s="444"/>
      <c r="I6" s="445"/>
      <c r="J6" s="444"/>
      <c r="K6" s="445"/>
      <c r="L6" s="444"/>
      <c r="M6" s="445"/>
      <c r="N6" s="444"/>
      <c r="O6" s="445"/>
      <c r="P6" s="444"/>
      <c r="Q6" s="445"/>
      <c r="R6" s="444"/>
      <c r="S6" s="445"/>
      <c r="T6" s="444"/>
      <c r="U6" s="445"/>
      <c r="V6" s="444"/>
      <c r="W6" s="445"/>
      <c r="X6" s="181">
        <f t="shared" si="0"/>
        <v>0</v>
      </c>
      <c r="Y6" s="181">
        <f t="shared" si="0"/>
        <v>0</v>
      </c>
      <c r="Z6" s="181">
        <f t="shared" si="1"/>
        <v>0</v>
      </c>
    </row>
    <row r="7" spans="1:26" s="55" customFormat="1" ht="24.95" customHeight="1" x14ac:dyDescent="0.15">
      <c r="A7" s="298" t="s">
        <v>411</v>
      </c>
      <c r="B7" s="444"/>
      <c r="C7" s="445"/>
      <c r="D7" s="444"/>
      <c r="E7" s="445"/>
      <c r="F7" s="444"/>
      <c r="G7" s="445"/>
      <c r="H7" s="444"/>
      <c r="I7" s="445"/>
      <c r="J7" s="444"/>
      <c r="K7" s="445"/>
      <c r="L7" s="444"/>
      <c r="M7" s="445"/>
      <c r="N7" s="444"/>
      <c r="O7" s="445"/>
      <c r="P7" s="444"/>
      <c r="Q7" s="445"/>
      <c r="R7" s="444"/>
      <c r="S7" s="445"/>
      <c r="T7" s="444"/>
      <c r="U7" s="445"/>
      <c r="V7" s="444"/>
      <c r="W7" s="445"/>
      <c r="X7" s="181">
        <f t="shared" si="0"/>
        <v>0</v>
      </c>
      <c r="Y7" s="181">
        <f t="shared" si="0"/>
        <v>0</v>
      </c>
      <c r="Z7" s="181">
        <f t="shared" si="1"/>
        <v>0</v>
      </c>
    </row>
    <row r="8" spans="1:26" s="55" customFormat="1" ht="24.95" customHeight="1" x14ac:dyDescent="0.15">
      <c r="A8" s="298" t="s">
        <v>412</v>
      </c>
      <c r="B8" s="444"/>
      <c r="C8" s="445"/>
      <c r="D8" s="444"/>
      <c r="E8" s="445"/>
      <c r="F8" s="444"/>
      <c r="G8" s="445"/>
      <c r="H8" s="444"/>
      <c r="I8" s="445"/>
      <c r="J8" s="444"/>
      <c r="K8" s="445"/>
      <c r="L8" s="444"/>
      <c r="M8" s="445"/>
      <c r="N8" s="444"/>
      <c r="O8" s="445"/>
      <c r="P8" s="444"/>
      <c r="Q8" s="445"/>
      <c r="R8" s="444"/>
      <c r="S8" s="445"/>
      <c r="T8" s="444"/>
      <c r="U8" s="445"/>
      <c r="V8" s="444"/>
      <c r="W8" s="445"/>
      <c r="X8" s="181">
        <f t="shared" si="0"/>
        <v>0</v>
      </c>
      <c r="Y8" s="181">
        <f t="shared" si="0"/>
        <v>0</v>
      </c>
      <c r="Z8" s="181">
        <f t="shared" si="1"/>
        <v>0</v>
      </c>
    </row>
    <row r="9" spans="1:26" s="55" customFormat="1" ht="24.95" customHeight="1" x14ac:dyDescent="0.15">
      <c r="A9" s="298" t="s">
        <v>413</v>
      </c>
      <c r="B9" s="444"/>
      <c r="C9" s="445"/>
      <c r="D9" s="444"/>
      <c r="E9" s="445"/>
      <c r="F9" s="444"/>
      <c r="G9" s="445"/>
      <c r="H9" s="444"/>
      <c r="I9" s="445"/>
      <c r="J9" s="444"/>
      <c r="K9" s="445"/>
      <c r="L9" s="444"/>
      <c r="M9" s="445"/>
      <c r="N9" s="444"/>
      <c r="O9" s="445"/>
      <c r="P9" s="444"/>
      <c r="Q9" s="445"/>
      <c r="R9" s="444"/>
      <c r="S9" s="445"/>
      <c r="T9" s="444"/>
      <c r="U9" s="445"/>
      <c r="V9" s="444"/>
      <c r="W9" s="445"/>
      <c r="X9" s="181">
        <f t="shared" si="0"/>
        <v>0</v>
      </c>
      <c r="Y9" s="181">
        <f t="shared" si="0"/>
        <v>0</v>
      </c>
      <c r="Z9" s="181">
        <f t="shared" si="1"/>
        <v>0</v>
      </c>
    </row>
    <row r="10" spans="1:26" s="55" customFormat="1" ht="24.95" customHeight="1" x14ac:dyDescent="0.15">
      <c r="A10" s="298" t="s">
        <v>39</v>
      </c>
      <c r="B10" s="444"/>
      <c r="C10" s="445"/>
      <c r="D10" s="444"/>
      <c r="E10" s="445"/>
      <c r="F10" s="444"/>
      <c r="G10" s="445"/>
      <c r="H10" s="444"/>
      <c r="I10" s="445"/>
      <c r="J10" s="444"/>
      <c r="K10" s="445"/>
      <c r="L10" s="444"/>
      <c r="M10" s="445"/>
      <c r="N10" s="444"/>
      <c r="O10" s="445"/>
      <c r="P10" s="444"/>
      <c r="Q10" s="445"/>
      <c r="R10" s="444"/>
      <c r="S10" s="445"/>
      <c r="T10" s="444"/>
      <c r="U10" s="445"/>
      <c r="V10" s="444"/>
      <c r="W10" s="445"/>
      <c r="X10" s="181">
        <f t="shared" si="0"/>
        <v>0</v>
      </c>
      <c r="Y10" s="181">
        <f t="shared" si="0"/>
        <v>0</v>
      </c>
      <c r="Z10" s="181">
        <f t="shared" si="1"/>
        <v>0</v>
      </c>
    </row>
    <row r="11" spans="1:26" s="55" customFormat="1" ht="24.95" customHeight="1" x14ac:dyDescent="0.15">
      <c r="A11" s="298" t="s">
        <v>40</v>
      </c>
      <c r="B11" s="444"/>
      <c r="C11" s="445"/>
      <c r="D11" s="444"/>
      <c r="E11" s="445"/>
      <c r="F11" s="444"/>
      <c r="G11" s="445"/>
      <c r="H11" s="444"/>
      <c r="I11" s="445"/>
      <c r="J11" s="444"/>
      <c r="K11" s="445"/>
      <c r="L11" s="444"/>
      <c r="M11" s="445"/>
      <c r="N11" s="444"/>
      <c r="O11" s="445"/>
      <c r="P11" s="444"/>
      <c r="Q11" s="445"/>
      <c r="R11" s="444"/>
      <c r="S11" s="445"/>
      <c r="T11" s="444"/>
      <c r="U11" s="445"/>
      <c r="V11" s="444"/>
      <c r="W11" s="445"/>
      <c r="X11" s="181">
        <f t="shared" si="0"/>
        <v>0</v>
      </c>
      <c r="Y11" s="181">
        <f t="shared" si="0"/>
        <v>0</v>
      </c>
      <c r="Z11" s="181">
        <f t="shared" si="1"/>
        <v>0</v>
      </c>
    </row>
    <row r="12" spans="1:26" s="55" customFormat="1" ht="24.95" customHeight="1" x14ac:dyDescent="0.15">
      <c r="A12" s="298" t="s">
        <v>41</v>
      </c>
      <c r="B12" s="444"/>
      <c r="C12" s="445"/>
      <c r="D12" s="444"/>
      <c r="E12" s="445"/>
      <c r="F12" s="444"/>
      <c r="G12" s="445"/>
      <c r="H12" s="444"/>
      <c r="I12" s="445"/>
      <c r="J12" s="444"/>
      <c r="K12" s="445"/>
      <c r="L12" s="444"/>
      <c r="M12" s="445"/>
      <c r="N12" s="444"/>
      <c r="O12" s="445"/>
      <c r="P12" s="444"/>
      <c r="Q12" s="445"/>
      <c r="R12" s="444"/>
      <c r="S12" s="445"/>
      <c r="T12" s="444"/>
      <c r="U12" s="445"/>
      <c r="V12" s="444"/>
      <c r="W12" s="445"/>
      <c r="X12" s="181">
        <f t="shared" si="0"/>
        <v>0</v>
      </c>
      <c r="Y12" s="181">
        <f t="shared" si="0"/>
        <v>0</v>
      </c>
      <c r="Z12" s="181">
        <f t="shared" si="1"/>
        <v>0</v>
      </c>
    </row>
    <row r="13" spans="1:26" s="55" customFormat="1" ht="24.95" customHeight="1" x14ac:dyDescent="0.15">
      <c r="A13" s="298" t="s">
        <v>42</v>
      </c>
      <c r="B13" s="444"/>
      <c r="C13" s="445"/>
      <c r="D13" s="444"/>
      <c r="E13" s="445"/>
      <c r="F13" s="444"/>
      <c r="G13" s="445"/>
      <c r="H13" s="444"/>
      <c r="I13" s="445"/>
      <c r="J13" s="444"/>
      <c r="K13" s="445"/>
      <c r="L13" s="444"/>
      <c r="M13" s="445"/>
      <c r="N13" s="444"/>
      <c r="O13" s="445"/>
      <c r="P13" s="444"/>
      <c r="Q13" s="445"/>
      <c r="R13" s="444"/>
      <c r="S13" s="445"/>
      <c r="T13" s="444"/>
      <c r="U13" s="445"/>
      <c r="V13" s="444"/>
      <c r="W13" s="445"/>
      <c r="X13" s="181">
        <f t="shared" si="0"/>
        <v>0</v>
      </c>
      <c r="Y13" s="181">
        <f t="shared" si="0"/>
        <v>0</v>
      </c>
      <c r="Z13" s="181">
        <f t="shared" si="1"/>
        <v>0</v>
      </c>
    </row>
    <row r="14" spans="1:26" s="55" customFormat="1" ht="24.95" customHeight="1" x14ac:dyDescent="0.15">
      <c r="A14" s="298" t="s">
        <v>43</v>
      </c>
      <c r="B14" s="444"/>
      <c r="C14" s="445"/>
      <c r="D14" s="444"/>
      <c r="E14" s="445"/>
      <c r="F14" s="444"/>
      <c r="G14" s="445"/>
      <c r="H14" s="444"/>
      <c r="I14" s="445"/>
      <c r="J14" s="444"/>
      <c r="K14" s="445"/>
      <c r="L14" s="444"/>
      <c r="M14" s="445"/>
      <c r="N14" s="444"/>
      <c r="O14" s="445"/>
      <c r="P14" s="444"/>
      <c r="Q14" s="445"/>
      <c r="R14" s="444"/>
      <c r="S14" s="445"/>
      <c r="T14" s="444"/>
      <c r="U14" s="445"/>
      <c r="V14" s="444"/>
      <c r="W14" s="445"/>
      <c r="X14" s="181">
        <f t="shared" si="0"/>
        <v>0</v>
      </c>
      <c r="Y14" s="181">
        <f t="shared" si="0"/>
        <v>0</v>
      </c>
      <c r="Z14" s="181">
        <f t="shared" si="1"/>
        <v>0</v>
      </c>
    </row>
    <row r="15" spans="1:26" s="55" customFormat="1" ht="24.95" customHeight="1" x14ac:dyDescent="0.15">
      <c r="A15" s="298" t="s">
        <v>44</v>
      </c>
      <c r="B15" s="444"/>
      <c r="C15" s="445"/>
      <c r="D15" s="444"/>
      <c r="E15" s="445"/>
      <c r="F15" s="444"/>
      <c r="G15" s="445"/>
      <c r="H15" s="444"/>
      <c r="I15" s="445"/>
      <c r="J15" s="444"/>
      <c r="K15" s="445"/>
      <c r="L15" s="444"/>
      <c r="M15" s="445"/>
      <c r="N15" s="444"/>
      <c r="O15" s="445"/>
      <c r="P15" s="444"/>
      <c r="Q15" s="445"/>
      <c r="R15" s="444"/>
      <c r="S15" s="445"/>
      <c r="T15" s="444"/>
      <c r="U15" s="445"/>
      <c r="V15" s="444"/>
      <c r="W15" s="445"/>
      <c r="X15" s="181">
        <f t="shared" si="0"/>
        <v>0</v>
      </c>
      <c r="Y15" s="181">
        <f t="shared" si="0"/>
        <v>0</v>
      </c>
      <c r="Z15" s="181">
        <f t="shared" si="1"/>
        <v>0</v>
      </c>
    </row>
    <row r="16" spans="1:26" s="55" customFormat="1" ht="24.95" customHeight="1" x14ac:dyDescent="0.15">
      <c r="A16" s="298" t="s">
        <v>45</v>
      </c>
      <c r="B16" s="444"/>
      <c r="C16" s="445"/>
      <c r="D16" s="444"/>
      <c r="E16" s="445"/>
      <c r="F16" s="444"/>
      <c r="G16" s="445"/>
      <c r="H16" s="444"/>
      <c r="I16" s="445"/>
      <c r="J16" s="444"/>
      <c r="K16" s="445"/>
      <c r="L16" s="444"/>
      <c r="M16" s="445"/>
      <c r="N16" s="444"/>
      <c r="O16" s="445"/>
      <c r="P16" s="444"/>
      <c r="Q16" s="445"/>
      <c r="R16" s="444"/>
      <c r="S16" s="445"/>
      <c r="T16" s="444"/>
      <c r="U16" s="445"/>
      <c r="V16" s="444"/>
      <c r="W16" s="445"/>
      <c r="X16" s="181">
        <f t="shared" si="0"/>
        <v>0</v>
      </c>
      <c r="Y16" s="181">
        <f t="shared" si="0"/>
        <v>0</v>
      </c>
      <c r="Z16" s="181">
        <f t="shared" si="1"/>
        <v>0</v>
      </c>
    </row>
    <row r="17" spans="1:26" s="55" customFormat="1" ht="24.95" customHeight="1" x14ac:dyDescent="0.15">
      <c r="A17" s="298" t="s">
        <v>504</v>
      </c>
      <c r="B17" s="444"/>
      <c r="C17" s="445"/>
      <c r="D17" s="444"/>
      <c r="E17" s="445"/>
      <c r="F17" s="444"/>
      <c r="G17" s="445"/>
      <c r="H17" s="444"/>
      <c r="I17" s="445"/>
      <c r="J17" s="444"/>
      <c r="K17" s="445"/>
      <c r="L17" s="444"/>
      <c r="M17" s="445"/>
      <c r="N17" s="444"/>
      <c r="O17" s="445"/>
      <c r="P17" s="444"/>
      <c r="Q17" s="445"/>
      <c r="R17" s="444"/>
      <c r="S17" s="445"/>
      <c r="T17" s="444"/>
      <c r="U17" s="445"/>
      <c r="V17" s="444"/>
      <c r="W17" s="445"/>
      <c r="X17" s="181">
        <f t="shared" si="0"/>
        <v>0</v>
      </c>
      <c r="Y17" s="181">
        <f t="shared" si="0"/>
        <v>0</v>
      </c>
      <c r="Z17" s="181">
        <f t="shared" si="1"/>
        <v>0</v>
      </c>
    </row>
    <row r="18" spans="1:26" s="55" customFormat="1" ht="24.95" customHeight="1" x14ac:dyDescent="0.15">
      <c r="A18" s="298" t="s">
        <v>48</v>
      </c>
      <c r="B18" s="444"/>
      <c r="C18" s="445"/>
      <c r="D18" s="444"/>
      <c r="E18" s="445"/>
      <c r="F18" s="444"/>
      <c r="G18" s="445"/>
      <c r="H18" s="444"/>
      <c r="I18" s="445"/>
      <c r="J18" s="444"/>
      <c r="K18" s="445"/>
      <c r="L18" s="444"/>
      <c r="M18" s="445"/>
      <c r="N18" s="444"/>
      <c r="O18" s="445"/>
      <c r="P18" s="444"/>
      <c r="Q18" s="445"/>
      <c r="R18" s="444"/>
      <c r="S18" s="445"/>
      <c r="T18" s="444"/>
      <c r="U18" s="445"/>
      <c r="V18" s="444"/>
      <c r="W18" s="445"/>
      <c r="X18" s="181">
        <f t="shared" si="0"/>
        <v>0</v>
      </c>
      <c r="Y18" s="181">
        <f t="shared" si="0"/>
        <v>0</v>
      </c>
      <c r="Z18" s="181">
        <f t="shared" si="1"/>
        <v>0</v>
      </c>
    </row>
    <row r="19" spans="1:26" s="55" customFormat="1" ht="24.95" customHeight="1" x14ac:dyDescent="0.15">
      <c r="A19" s="298" t="s">
        <v>49</v>
      </c>
      <c r="B19" s="444"/>
      <c r="C19" s="445"/>
      <c r="D19" s="444"/>
      <c r="E19" s="445"/>
      <c r="F19" s="444"/>
      <c r="G19" s="445"/>
      <c r="H19" s="444"/>
      <c r="I19" s="445"/>
      <c r="J19" s="444"/>
      <c r="K19" s="445"/>
      <c r="L19" s="444"/>
      <c r="M19" s="445"/>
      <c r="N19" s="444"/>
      <c r="O19" s="445"/>
      <c r="P19" s="444"/>
      <c r="Q19" s="445"/>
      <c r="R19" s="444"/>
      <c r="S19" s="445"/>
      <c r="T19" s="444"/>
      <c r="U19" s="445"/>
      <c r="V19" s="444"/>
      <c r="W19" s="445"/>
      <c r="X19" s="181">
        <f t="shared" si="0"/>
        <v>0</v>
      </c>
      <c r="Y19" s="181">
        <f t="shared" si="0"/>
        <v>0</v>
      </c>
      <c r="Z19" s="181">
        <f t="shared" si="1"/>
        <v>0</v>
      </c>
    </row>
    <row r="20" spans="1:26" s="55" customFormat="1" ht="24.95" customHeight="1" x14ac:dyDescent="0.15">
      <c r="A20" s="298" t="s">
        <v>50</v>
      </c>
      <c r="B20" s="444"/>
      <c r="C20" s="445"/>
      <c r="D20" s="444"/>
      <c r="E20" s="445"/>
      <c r="F20" s="444"/>
      <c r="G20" s="445"/>
      <c r="H20" s="444"/>
      <c r="I20" s="445"/>
      <c r="J20" s="444"/>
      <c r="K20" s="445"/>
      <c r="L20" s="444"/>
      <c r="M20" s="445"/>
      <c r="N20" s="444"/>
      <c r="O20" s="445"/>
      <c r="P20" s="444"/>
      <c r="Q20" s="445"/>
      <c r="R20" s="444"/>
      <c r="S20" s="445"/>
      <c r="T20" s="444"/>
      <c r="U20" s="445"/>
      <c r="V20" s="444"/>
      <c r="W20" s="445"/>
      <c r="X20" s="181">
        <f t="shared" si="0"/>
        <v>0</v>
      </c>
      <c r="Y20" s="181">
        <f t="shared" si="0"/>
        <v>0</v>
      </c>
      <c r="Z20" s="181">
        <f t="shared" si="1"/>
        <v>0</v>
      </c>
    </row>
    <row r="21" spans="1:26" s="55" customFormat="1" ht="24.95" customHeight="1" x14ac:dyDescent="0.15">
      <c r="A21" s="298" t="s">
        <v>51</v>
      </c>
      <c r="B21" s="444"/>
      <c r="C21" s="445"/>
      <c r="D21" s="444"/>
      <c r="E21" s="445"/>
      <c r="F21" s="444"/>
      <c r="G21" s="445"/>
      <c r="H21" s="444"/>
      <c r="I21" s="445"/>
      <c r="J21" s="444"/>
      <c r="K21" s="445"/>
      <c r="L21" s="444"/>
      <c r="M21" s="445"/>
      <c r="N21" s="444"/>
      <c r="O21" s="445"/>
      <c r="P21" s="444"/>
      <c r="Q21" s="445"/>
      <c r="R21" s="444"/>
      <c r="S21" s="445"/>
      <c r="T21" s="444"/>
      <c r="U21" s="445"/>
      <c r="V21" s="444"/>
      <c r="W21" s="445"/>
      <c r="X21" s="181">
        <f t="shared" si="0"/>
        <v>0</v>
      </c>
      <c r="Y21" s="181">
        <f t="shared" si="0"/>
        <v>0</v>
      </c>
      <c r="Z21" s="181">
        <f t="shared" si="1"/>
        <v>0</v>
      </c>
    </row>
    <row r="22" spans="1:26" s="55" customFormat="1" ht="24.95" customHeight="1" x14ac:dyDescent="0.15">
      <c r="A22" s="298" t="s">
        <v>52</v>
      </c>
      <c r="B22" s="444"/>
      <c r="C22" s="445"/>
      <c r="D22" s="444"/>
      <c r="E22" s="445"/>
      <c r="F22" s="444"/>
      <c r="G22" s="445"/>
      <c r="H22" s="444"/>
      <c r="I22" s="445"/>
      <c r="J22" s="444"/>
      <c r="K22" s="445"/>
      <c r="L22" s="444"/>
      <c r="M22" s="445"/>
      <c r="N22" s="444"/>
      <c r="O22" s="445"/>
      <c r="P22" s="444"/>
      <c r="Q22" s="445"/>
      <c r="R22" s="444"/>
      <c r="S22" s="445"/>
      <c r="T22" s="444"/>
      <c r="U22" s="445"/>
      <c r="V22" s="444"/>
      <c r="W22" s="445"/>
      <c r="X22" s="181">
        <f t="shared" si="0"/>
        <v>0</v>
      </c>
      <c r="Y22" s="181">
        <f t="shared" si="0"/>
        <v>0</v>
      </c>
      <c r="Z22" s="181">
        <f t="shared" si="1"/>
        <v>0</v>
      </c>
    </row>
    <row r="23" spans="1:26" s="55" customFormat="1" ht="24.95" customHeight="1" x14ac:dyDescent="0.15">
      <c r="A23" s="298" t="s">
        <v>53</v>
      </c>
      <c r="B23" s="444"/>
      <c r="C23" s="445"/>
      <c r="D23" s="444"/>
      <c r="E23" s="445"/>
      <c r="F23" s="444"/>
      <c r="G23" s="445"/>
      <c r="H23" s="444"/>
      <c r="I23" s="445"/>
      <c r="J23" s="444"/>
      <c r="K23" s="445"/>
      <c r="L23" s="444"/>
      <c r="M23" s="445"/>
      <c r="N23" s="444"/>
      <c r="O23" s="445"/>
      <c r="P23" s="444"/>
      <c r="Q23" s="445"/>
      <c r="R23" s="444"/>
      <c r="S23" s="445"/>
      <c r="T23" s="444"/>
      <c r="U23" s="445"/>
      <c r="V23" s="444"/>
      <c r="W23" s="445"/>
      <c r="X23" s="181">
        <f t="shared" si="0"/>
        <v>0</v>
      </c>
      <c r="Y23" s="181">
        <f t="shared" si="0"/>
        <v>0</v>
      </c>
      <c r="Z23" s="181">
        <f t="shared" si="1"/>
        <v>0</v>
      </c>
    </row>
    <row r="24" spans="1:26" s="55" customFormat="1" ht="24.95" customHeight="1" x14ac:dyDescent="0.15">
      <c r="A24" s="298" t="s">
        <v>54</v>
      </c>
      <c r="B24" s="444"/>
      <c r="C24" s="445"/>
      <c r="D24" s="444"/>
      <c r="E24" s="445"/>
      <c r="F24" s="444"/>
      <c r="G24" s="445"/>
      <c r="H24" s="444"/>
      <c r="I24" s="445"/>
      <c r="J24" s="444"/>
      <c r="K24" s="445"/>
      <c r="L24" s="444"/>
      <c r="M24" s="445"/>
      <c r="N24" s="444"/>
      <c r="O24" s="445"/>
      <c r="P24" s="444"/>
      <c r="Q24" s="445"/>
      <c r="R24" s="444"/>
      <c r="S24" s="445"/>
      <c r="T24" s="444"/>
      <c r="U24" s="445"/>
      <c r="V24" s="444"/>
      <c r="W24" s="445"/>
      <c r="X24" s="181">
        <f t="shared" si="0"/>
        <v>0</v>
      </c>
      <c r="Y24" s="181">
        <f t="shared" si="0"/>
        <v>0</v>
      </c>
      <c r="Z24" s="181">
        <f t="shared" si="1"/>
        <v>0</v>
      </c>
    </row>
    <row r="25" spans="1:26" s="55" customFormat="1" ht="24.95" customHeight="1" x14ac:dyDescent="0.15">
      <c r="A25" s="298" t="s">
        <v>55</v>
      </c>
      <c r="B25" s="444"/>
      <c r="C25" s="445"/>
      <c r="D25" s="444"/>
      <c r="E25" s="445"/>
      <c r="F25" s="444"/>
      <c r="G25" s="445"/>
      <c r="H25" s="444"/>
      <c r="I25" s="445"/>
      <c r="J25" s="444"/>
      <c r="K25" s="445"/>
      <c r="L25" s="444"/>
      <c r="M25" s="445"/>
      <c r="N25" s="444"/>
      <c r="O25" s="445"/>
      <c r="P25" s="444"/>
      <c r="Q25" s="445"/>
      <c r="R25" s="444"/>
      <c r="S25" s="445"/>
      <c r="T25" s="444"/>
      <c r="U25" s="445"/>
      <c r="V25" s="444"/>
      <c r="W25" s="445"/>
      <c r="X25" s="181">
        <f t="shared" si="0"/>
        <v>0</v>
      </c>
      <c r="Y25" s="181">
        <f t="shared" si="0"/>
        <v>0</v>
      </c>
      <c r="Z25" s="181">
        <f t="shared" si="1"/>
        <v>0</v>
      </c>
    </row>
    <row r="26" spans="1:26" s="55" customFormat="1" ht="24.95" customHeight="1" x14ac:dyDescent="0.15">
      <c r="A26" s="298" t="s">
        <v>56</v>
      </c>
      <c r="B26" s="444"/>
      <c r="C26" s="445"/>
      <c r="D26" s="444"/>
      <c r="E26" s="445"/>
      <c r="F26" s="444"/>
      <c r="G26" s="445"/>
      <c r="H26" s="444"/>
      <c r="I26" s="445"/>
      <c r="J26" s="444"/>
      <c r="K26" s="445"/>
      <c r="L26" s="444"/>
      <c r="M26" s="445"/>
      <c r="N26" s="444"/>
      <c r="O26" s="445"/>
      <c r="P26" s="444"/>
      <c r="Q26" s="445"/>
      <c r="R26" s="444"/>
      <c r="S26" s="445"/>
      <c r="T26" s="444"/>
      <c r="U26" s="445"/>
      <c r="V26" s="444"/>
      <c r="W26" s="445"/>
      <c r="X26" s="181">
        <f t="shared" si="0"/>
        <v>0</v>
      </c>
      <c r="Y26" s="181">
        <f t="shared" si="0"/>
        <v>0</v>
      </c>
      <c r="Z26" s="181">
        <f t="shared" si="1"/>
        <v>0</v>
      </c>
    </row>
    <row r="27" spans="1:26" s="55" customFormat="1" ht="24.95" customHeight="1" x14ac:dyDescent="0.15">
      <c r="A27" s="298" t="s">
        <v>57</v>
      </c>
      <c r="B27" s="444"/>
      <c r="C27" s="445"/>
      <c r="D27" s="444"/>
      <c r="E27" s="445"/>
      <c r="F27" s="444"/>
      <c r="G27" s="445"/>
      <c r="H27" s="444"/>
      <c r="I27" s="445"/>
      <c r="J27" s="444"/>
      <c r="K27" s="445"/>
      <c r="L27" s="444"/>
      <c r="M27" s="445"/>
      <c r="N27" s="444"/>
      <c r="O27" s="445"/>
      <c r="P27" s="444"/>
      <c r="Q27" s="445"/>
      <c r="R27" s="444"/>
      <c r="S27" s="445"/>
      <c r="T27" s="444"/>
      <c r="U27" s="445"/>
      <c r="V27" s="444"/>
      <c r="W27" s="445"/>
      <c r="X27" s="181">
        <f t="shared" si="0"/>
        <v>0</v>
      </c>
      <c r="Y27" s="181">
        <f t="shared" si="0"/>
        <v>0</v>
      </c>
      <c r="Z27" s="181">
        <f t="shared" si="1"/>
        <v>0</v>
      </c>
    </row>
    <row r="28" spans="1:26" s="55" customFormat="1" ht="24.95" customHeight="1" x14ac:dyDescent="0.15">
      <c r="A28" s="298" t="s">
        <v>58</v>
      </c>
      <c r="B28" s="444"/>
      <c r="C28" s="445"/>
      <c r="D28" s="444"/>
      <c r="E28" s="445"/>
      <c r="F28" s="444"/>
      <c r="G28" s="445"/>
      <c r="H28" s="444"/>
      <c r="I28" s="445"/>
      <c r="J28" s="444"/>
      <c r="K28" s="445"/>
      <c r="L28" s="444"/>
      <c r="M28" s="445"/>
      <c r="N28" s="444"/>
      <c r="O28" s="445"/>
      <c r="P28" s="444"/>
      <c r="Q28" s="445"/>
      <c r="R28" s="444"/>
      <c r="S28" s="445"/>
      <c r="T28" s="444"/>
      <c r="U28" s="445"/>
      <c r="V28" s="444"/>
      <c r="W28" s="445"/>
      <c r="X28" s="181">
        <f t="shared" si="0"/>
        <v>0</v>
      </c>
      <c r="Y28" s="181">
        <f t="shared" si="0"/>
        <v>0</v>
      </c>
      <c r="Z28" s="181">
        <f t="shared" si="1"/>
        <v>0</v>
      </c>
    </row>
    <row r="29" spans="1:26" s="55" customFormat="1" ht="24.95" customHeight="1" x14ac:dyDescent="0.15">
      <c r="A29" s="298" t="s">
        <v>59</v>
      </c>
      <c r="B29" s="444"/>
      <c r="C29" s="445"/>
      <c r="D29" s="444"/>
      <c r="E29" s="445"/>
      <c r="F29" s="444"/>
      <c r="G29" s="445"/>
      <c r="H29" s="444"/>
      <c r="I29" s="445"/>
      <c r="J29" s="444"/>
      <c r="K29" s="445"/>
      <c r="L29" s="444"/>
      <c r="M29" s="445"/>
      <c r="N29" s="444"/>
      <c r="O29" s="445"/>
      <c r="P29" s="444"/>
      <c r="Q29" s="445"/>
      <c r="R29" s="444"/>
      <c r="S29" s="445"/>
      <c r="T29" s="444"/>
      <c r="U29" s="445"/>
      <c r="V29" s="444"/>
      <c r="W29" s="445"/>
      <c r="X29" s="181">
        <f t="shared" si="0"/>
        <v>0</v>
      </c>
      <c r="Y29" s="181">
        <f t="shared" si="0"/>
        <v>0</v>
      </c>
      <c r="Z29" s="181">
        <f t="shared" si="1"/>
        <v>0</v>
      </c>
    </row>
    <row r="30" spans="1:26" s="55" customFormat="1" ht="24.95" customHeight="1" x14ac:dyDescent="0.15">
      <c r="A30" s="298" t="s">
        <v>60</v>
      </c>
      <c r="B30" s="444"/>
      <c r="C30" s="445"/>
      <c r="D30" s="444"/>
      <c r="E30" s="445"/>
      <c r="F30" s="444"/>
      <c r="G30" s="445"/>
      <c r="H30" s="444"/>
      <c r="I30" s="445"/>
      <c r="J30" s="444"/>
      <c r="K30" s="445"/>
      <c r="L30" s="444"/>
      <c r="M30" s="445"/>
      <c r="N30" s="444"/>
      <c r="O30" s="445"/>
      <c r="P30" s="444"/>
      <c r="Q30" s="445"/>
      <c r="R30" s="444"/>
      <c r="S30" s="445"/>
      <c r="T30" s="444"/>
      <c r="U30" s="445"/>
      <c r="V30" s="444"/>
      <c r="W30" s="445"/>
      <c r="X30" s="181">
        <f t="shared" si="0"/>
        <v>0</v>
      </c>
      <c r="Y30" s="181">
        <f t="shared" si="0"/>
        <v>0</v>
      </c>
      <c r="Z30" s="181">
        <f t="shared" si="1"/>
        <v>0</v>
      </c>
    </row>
    <row r="31" spans="1:26" s="55" customFormat="1" ht="24.95" customHeight="1" x14ac:dyDescent="0.15">
      <c r="A31" s="298" t="s">
        <v>61</v>
      </c>
      <c r="B31" s="444"/>
      <c r="C31" s="445"/>
      <c r="D31" s="444"/>
      <c r="E31" s="445"/>
      <c r="F31" s="444"/>
      <c r="G31" s="445"/>
      <c r="H31" s="444"/>
      <c r="I31" s="445"/>
      <c r="J31" s="444"/>
      <c r="K31" s="445"/>
      <c r="L31" s="444"/>
      <c r="M31" s="445"/>
      <c r="N31" s="444"/>
      <c r="O31" s="445"/>
      <c r="P31" s="444"/>
      <c r="Q31" s="445"/>
      <c r="R31" s="444"/>
      <c r="S31" s="445"/>
      <c r="T31" s="444"/>
      <c r="U31" s="445"/>
      <c r="V31" s="444"/>
      <c r="W31" s="445"/>
      <c r="X31" s="181">
        <f t="shared" si="0"/>
        <v>0</v>
      </c>
      <c r="Y31" s="181">
        <f t="shared" si="0"/>
        <v>0</v>
      </c>
      <c r="Z31" s="181">
        <f t="shared" si="1"/>
        <v>0</v>
      </c>
    </row>
    <row r="32" spans="1:26" s="55" customFormat="1" ht="24.95" customHeight="1" x14ac:dyDescent="0.15">
      <c r="A32" s="298" t="s">
        <v>62</v>
      </c>
      <c r="B32" s="444"/>
      <c r="C32" s="445"/>
      <c r="D32" s="444"/>
      <c r="E32" s="445"/>
      <c r="F32" s="444"/>
      <c r="G32" s="445"/>
      <c r="H32" s="444"/>
      <c r="I32" s="445"/>
      <c r="J32" s="444"/>
      <c r="K32" s="445"/>
      <c r="L32" s="444"/>
      <c r="M32" s="445"/>
      <c r="N32" s="444"/>
      <c r="O32" s="445"/>
      <c r="P32" s="444"/>
      <c r="Q32" s="445"/>
      <c r="R32" s="444"/>
      <c r="S32" s="445"/>
      <c r="T32" s="444"/>
      <c r="U32" s="445"/>
      <c r="V32" s="444"/>
      <c r="W32" s="445"/>
      <c r="X32" s="181">
        <f t="shared" si="0"/>
        <v>0</v>
      </c>
      <c r="Y32" s="181">
        <f t="shared" si="0"/>
        <v>0</v>
      </c>
      <c r="Z32" s="181">
        <f t="shared" si="1"/>
        <v>0</v>
      </c>
    </row>
    <row r="33" spans="1:26" s="55" customFormat="1" ht="24.95" customHeight="1" x14ac:dyDescent="0.15">
      <c r="A33" s="298" t="s">
        <v>414</v>
      </c>
      <c r="B33" s="444"/>
      <c r="C33" s="445"/>
      <c r="D33" s="444"/>
      <c r="E33" s="445"/>
      <c r="F33" s="444"/>
      <c r="G33" s="445"/>
      <c r="H33" s="444"/>
      <c r="I33" s="445"/>
      <c r="J33" s="444"/>
      <c r="K33" s="445"/>
      <c r="L33" s="444"/>
      <c r="M33" s="445"/>
      <c r="N33" s="444"/>
      <c r="O33" s="445"/>
      <c r="P33" s="444"/>
      <c r="Q33" s="445"/>
      <c r="R33" s="444"/>
      <c r="S33" s="445"/>
      <c r="T33" s="444"/>
      <c r="U33" s="445"/>
      <c r="V33" s="444"/>
      <c r="W33" s="445"/>
      <c r="X33" s="181">
        <f t="shared" si="0"/>
        <v>0</v>
      </c>
      <c r="Y33" s="181">
        <f t="shared" si="0"/>
        <v>0</v>
      </c>
      <c r="Z33" s="181">
        <f t="shared" si="1"/>
        <v>0</v>
      </c>
    </row>
    <row r="34" spans="1:26" s="55" customFormat="1" ht="24.95" customHeight="1" x14ac:dyDescent="0.15">
      <c r="A34" s="298" t="s">
        <v>415</v>
      </c>
      <c r="B34" s="444"/>
      <c r="C34" s="445"/>
      <c r="D34" s="444"/>
      <c r="E34" s="445"/>
      <c r="F34" s="444"/>
      <c r="G34" s="445"/>
      <c r="H34" s="444"/>
      <c r="I34" s="445"/>
      <c r="J34" s="444"/>
      <c r="K34" s="445"/>
      <c r="L34" s="444"/>
      <c r="M34" s="445"/>
      <c r="N34" s="444"/>
      <c r="O34" s="445"/>
      <c r="P34" s="444"/>
      <c r="Q34" s="445"/>
      <c r="R34" s="444"/>
      <c r="S34" s="445"/>
      <c r="T34" s="444"/>
      <c r="U34" s="445"/>
      <c r="V34" s="444"/>
      <c r="W34" s="445"/>
      <c r="X34" s="181">
        <f t="shared" si="0"/>
        <v>0</v>
      </c>
      <c r="Y34" s="181">
        <f t="shared" si="0"/>
        <v>0</v>
      </c>
      <c r="Z34" s="181">
        <f t="shared" si="1"/>
        <v>0</v>
      </c>
    </row>
    <row r="35" spans="1:26" s="55" customFormat="1" ht="24.95" customHeight="1" x14ac:dyDescent="0.15">
      <c r="A35" s="298" t="s">
        <v>416</v>
      </c>
      <c r="B35" s="444"/>
      <c r="C35" s="445"/>
      <c r="D35" s="444"/>
      <c r="E35" s="445"/>
      <c r="F35" s="444"/>
      <c r="G35" s="445"/>
      <c r="H35" s="444"/>
      <c r="I35" s="445"/>
      <c r="J35" s="444"/>
      <c r="K35" s="445"/>
      <c r="L35" s="444"/>
      <c r="M35" s="445"/>
      <c r="N35" s="444"/>
      <c r="O35" s="445"/>
      <c r="P35" s="444"/>
      <c r="Q35" s="445"/>
      <c r="R35" s="444"/>
      <c r="S35" s="445"/>
      <c r="T35" s="444"/>
      <c r="U35" s="445"/>
      <c r="V35" s="444"/>
      <c r="W35" s="445"/>
      <c r="X35" s="181">
        <f t="shared" si="0"/>
        <v>0</v>
      </c>
      <c r="Y35" s="181">
        <f t="shared" si="0"/>
        <v>0</v>
      </c>
      <c r="Z35" s="181">
        <f t="shared" si="1"/>
        <v>0</v>
      </c>
    </row>
    <row r="36" spans="1:26" s="55" customFormat="1" ht="24.95" customHeight="1" x14ac:dyDescent="0.15">
      <c r="A36" s="298" t="s">
        <v>63</v>
      </c>
      <c r="B36" s="444"/>
      <c r="C36" s="445"/>
      <c r="D36" s="444"/>
      <c r="E36" s="445"/>
      <c r="F36" s="444"/>
      <c r="G36" s="445"/>
      <c r="H36" s="444"/>
      <c r="I36" s="445"/>
      <c r="J36" s="444"/>
      <c r="K36" s="445"/>
      <c r="L36" s="444"/>
      <c r="M36" s="445"/>
      <c r="N36" s="444"/>
      <c r="O36" s="445"/>
      <c r="P36" s="444"/>
      <c r="Q36" s="445"/>
      <c r="R36" s="444"/>
      <c r="S36" s="445"/>
      <c r="T36" s="444"/>
      <c r="U36" s="445"/>
      <c r="V36" s="444"/>
      <c r="W36" s="445"/>
      <c r="X36" s="181">
        <f t="shared" si="0"/>
        <v>0</v>
      </c>
      <c r="Y36" s="181">
        <f t="shared" si="0"/>
        <v>0</v>
      </c>
      <c r="Z36" s="181">
        <f t="shared" si="1"/>
        <v>0</v>
      </c>
    </row>
    <row r="37" spans="1:26" s="55" customFormat="1" ht="24.95" customHeight="1" x14ac:dyDescent="0.15">
      <c r="A37" s="298" t="s">
        <v>417</v>
      </c>
      <c r="B37" s="444"/>
      <c r="C37" s="445"/>
      <c r="D37" s="444"/>
      <c r="E37" s="445"/>
      <c r="F37" s="444"/>
      <c r="G37" s="445"/>
      <c r="H37" s="444"/>
      <c r="I37" s="445"/>
      <c r="J37" s="444"/>
      <c r="K37" s="445"/>
      <c r="L37" s="444"/>
      <c r="M37" s="445"/>
      <c r="N37" s="444"/>
      <c r="O37" s="445"/>
      <c r="P37" s="444"/>
      <c r="Q37" s="445"/>
      <c r="R37" s="444"/>
      <c r="S37" s="445"/>
      <c r="T37" s="444"/>
      <c r="U37" s="445"/>
      <c r="V37" s="444"/>
      <c r="W37" s="445"/>
      <c r="X37" s="181">
        <f t="shared" si="0"/>
        <v>0</v>
      </c>
      <c r="Y37" s="181">
        <f t="shared" si="0"/>
        <v>0</v>
      </c>
      <c r="Z37" s="181">
        <f t="shared" si="1"/>
        <v>0</v>
      </c>
    </row>
    <row r="38" spans="1:26" s="55" customFormat="1" ht="24.95" customHeight="1" x14ac:dyDescent="0.15">
      <c r="A38" s="298" t="s">
        <v>418</v>
      </c>
      <c r="B38" s="444"/>
      <c r="C38" s="445"/>
      <c r="D38" s="444"/>
      <c r="E38" s="445"/>
      <c r="F38" s="444"/>
      <c r="G38" s="445"/>
      <c r="H38" s="444"/>
      <c r="I38" s="445"/>
      <c r="J38" s="444"/>
      <c r="K38" s="445"/>
      <c r="L38" s="444"/>
      <c r="M38" s="445"/>
      <c r="N38" s="444"/>
      <c r="O38" s="445"/>
      <c r="P38" s="444"/>
      <c r="Q38" s="445"/>
      <c r="R38" s="444"/>
      <c r="S38" s="445"/>
      <c r="T38" s="444"/>
      <c r="U38" s="445"/>
      <c r="V38" s="444"/>
      <c r="W38" s="445"/>
      <c r="X38" s="181">
        <f t="shared" si="0"/>
        <v>0</v>
      </c>
      <c r="Y38" s="181">
        <f t="shared" si="0"/>
        <v>0</v>
      </c>
      <c r="Z38" s="181">
        <f t="shared" si="1"/>
        <v>0</v>
      </c>
    </row>
    <row r="39" spans="1:26" s="55" customFormat="1" ht="24.95" customHeight="1" x14ac:dyDescent="0.15">
      <c r="A39" s="298" t="s">
        <v>419</v>
      </c>
      <c r="B39" s="444"/>
      <c r="C39" s="445"/>
      <c r="D39" s="444"/>
      <c r="E39" s="445"/>
      <c r="F39" s="444"/>
      <c r="G39" s="445"/>
      <c r="H39" s="444"/>
      <c r="I39" s="445"/>
      <c r="J39" s="444"/>
      <c r="K39" s="445"/>
      <c r="L39" s="444"/>
      <c r="M39" s="445"/>
      <c r="N39" s="444"/>
      <c r="O39" s="445"/>
      <c r="P39" s="444"/>
      <c r="Q39" s="445"/>
      <c r="R39" s="444"/>
      <c r="S39" s="445"/>
      <c r="T39" s="444"/>
      <c r="U39" s="445"/>
      <c r="V39" s="444"/>
      <c r="W39" s="445"/>
      <c r="X39" s="181">
        <f t="shared" si="0"/>
        <v>0</v>
      </c>
      <c r="Y39" s="181">
        <f t="shared" si="0"/>
        <v>0</v>
      </c>
      <c r="Z39" s="181">
        <f t="shared" si="1"/>
        <v>0</v>
      </c>
    </row>
    <row r="40" spans="1:26" s="55" customFormat="1" ht="24.95" customHeight="1" x14ac:dyDescent="0.15">
      <c r="A40" s="298" t="s">
        <v>64</v>
      </c>
      <c r="B40" s="444"/>
      <c r="C40" s="445"/>
      <c r="D40" s="444"/>
      <c r="E40" s="445"/>
      <c r="F40" s="444"/>
      <c r="G40" s="445"/>
      <c r="H40" s="444"/>
      <c r="I40" s="445"/>
      <c r="J40" s="444"/>
      <c r="K40" s="445"/>
      <c r="L40" s="444"/>
      <c r="M40" s="445"/>
      <c r="N40" s="444"/>
      <c r="O40" s="445"/>
      <c r="P40" s="444"/>
      <c r="Q40" s="445"/>
      <c r="R40" s="444"/>
      <c r="S40" s="445"/>
      <c r="T40" s="444"/>
      <c r="U40" s="445"/>
      <c r="V40" s="444"/>
      <c r="W40" s="445"/>
      <c r="X40" s="181">
        <f t="shared" si="0"/>
        <v>0</v>
      </c>
      <c r="Y40" s="181">
        <f t="shared" si="0"/>
        <v>0</v>
      </c>
      <c r="Z40" s="181">
        <f t="shared" si="1"/>
        <v>0</v>
      </c>
    </row>
    <row r="41" spans="1:26" s="55" customFormat="1" ht="24.95" customHeight="1" x14ac:dyDescent="0.15">
      <c r="A41" s="298" t="s">
        <v>65</v>
      </c>
      <c r="B41" s="444"/>
      <c r="C41" s="445"/>
      <c r="D41" s="444"/>
      <c r="E41" s="445"/>
      <c r="F41" s="444"/>
      <c r="G41" s="445"/>
      <c r="H41" s="444"/>
      <c r="I41" s="445"/>
      <c r="J41" s="444"/>
      <c r="K41" s="445"/>
      <c r="L41" s="444"/>
      <c r="M41" s="445"/>
      <c r="N41" s="444"/>
      <c r="O41" s="445"/>
      <c r="P41" s="444"/>
      <c r="Q41" s="445"/>
      <c r="R41" s="444"/>
      <c r="S41" s="445"/>
      <c r="T41" s="444"/>
      <c r="U41" s="445"/>
      <c r="V41" s="444"/>
      <c r="W41" s="445"/>
      <c r="X41" s="181">
        <f t="shared" si="0"/>
        <v>0</v>
      </c>
      <c r="Y41" s="181">
        <f t="shared" si="0"/>
        <v>0</v>
      </c>
      <c r="Z41" s="181">
        <f t="shared" si="1"/>
        <v>0</v>
      </c>
    </row>
    <row r="42" spans="1:26" s="55" customFormat="1" ht="24.95" customHeight="1" x14ac:dyDescent="0.15">
      <c r="A42" s="298" t="s">
        <v>66</v>
      </c>
      <c r="B42" s="444"/>
      <c r="C42" s="445"/>
      <c r="D42" s="444"/>
      <c r="E42" s="445"/>
      <c r="F42" s="444"/>
      <c r="G42" s="445"/>
      <c r="H42" s="444"/>
      <c r="I42" s="445"/>
      <c r="J42" s="444"/>
      <c r="K42" s="445"/>
      <c r="L42" s="444"/>
      <c r="M42" s="445"/>
      <c r="N42" s="444"/>
      <c r="O42" s="445"/>
      <c r="P42" s="444"/>
      <c r="Q42" s="445"/>
      <c r="R42" s="444"/>
      <c r="S42" s="445"/>
      <c r="T42" s="444"/>
      <c r="U42" s="445"/>
      <c r="V42" s="444"/>
      <c r="W42" s="445"/>
      <c r="X42" s="181">
        <f t="shared" si="0"/>
        <v>0</v>
      </c>
      <c r="Y42" s="181">
        <f t="shared" si="0"/>
        <v>0</v>
      </c>
      <c r="Z42" s="181">
        <f t="shared" si="1"/>
        <v>0</v>
      </c>
    </row>
    <row r="43" spans="1:26" s="55" customFormat="1" ht="24.95" customHeight="1" x14ac:dyDescent="0.15">
      <c r="A43" s="298" t="s">
        <v>67</v>
      </c>
      <c r="B43" s="444"/>
      <c r="C43" s="445"/>
      <c r="D43" s="444"/>
      <c r="E43" s="445"/>
      <c r="F43" s="444"/>
      <c r="G43" s="445"/>
      <c r="H43" s="444"/>
      <c r="I43" s="445"/>
      <c r="J43" s="444"/>
      <c r="K43" s="445"/>
      <c r="L43" s="444"/>
      <c r="M43" s="445"/>
      <c r="N43" s="444"/>
      <c r="O43" s="445"/>
      <c r="P43" s="444"/>
      <c r="Q43" s="445"/>
      <c r="R43" s="444"/>
      <c r="S43" s="445"/>
      <c r="T43" s="444"/>
      <c r="U43" s="445"/>
      <c r="V43" s="444"/>
      <c r="W43" s="445"/>
      <c r="X43" s="181">
        <f t="shared" si="0"/>
        <v>0</v>
      </c>
      <c r="Y43" s="181">
        <f t="shared" si="0"/>
        <v>0</v>
      </c>
      <c r="Z43" s="181">
        <f t="shared" si="1"/>
        <v>0</v>
      </c>
    </row>
    <row r="44" spans="1:26" s="55" customFormat="1" ht="24.95" customHeight="1" x14ac:dyDescent="0.15">
      <c r="A44" s="298" t="s">
        <v>68</v>
      </c>
      <c r="B44" s="444"/>
      <c r="C44" s="445"/>
      <c r="D44" s="444"/>
      <c r="E44" s="445"/>
      <c r="F44" s="444"/>
      <c r="G44" s="445"/>
      <c r="H44" s="444"/>
      <c r="I44" s="445"/>
      <c r="J44" s="444"/>
      <c r="K44" s="445"/>
      <c r="L44" s="444"/>
      <c r="M44" s="445"/>
      <c r="N44" s="444"/>
      <c r="O44" s="445"/>
      <c r="P44" s="444"/>
      <c r="Q44" s="445"/>
      <c r="R44" s="444"/>
      <c r="S44" s="445"/>
      <c r="T44" s="444"/>
      <c r="U44" s="445"/>
      <c r="V44" s="444"/>
      <c r="W44" s="445"/>
      <c r="X44" s="181">
        <f t="shared" si="0"/>
        <v>0</v>
      </c>
      <c r="Y44" s="181">
        <f t="shared" si="0"/>
        <v>0</v>
      </c>
      <c r="Z44" s="181">
        <f t="shared" si="1"/>
        <v>0</v>
      </c>
    </row>
    <row r="45" spans="1:26" s="55" customFormat="1" ht="24.95" customHeight="1" x14ac:dyDescent="0.15">
      <c r="A45" s="298" t="s">
        <v>420</v>
      </c>
      <c r="B45" s="444"/>
      <c r="C45" s="445"/>
      <c r="D45" s="444"/>
      <c r="E45" s="445"/>
      <c r="F45" s="444"/>
      <c r="G45" s="445"/>
      <c r="H45" s="444"/>
      <c r="I45" s="445"/>
      <c r="J45" s="444"/>
      <c r="K45" s="445"/>
      <c r="L45" s="444"/>
      <c r="M45" s="445"/>
      <c r="N45" s="444"/>
      <c r="O45" s="445"/>
      <c r="P45" s="444"/>
      <c r="Q45" s="445"/>
      <c r="R45" s="444"/>
      <c r="S45" s="445"/>
      <c r="T45" s="444"/>
      <c r="U45" s="445"/>
      <c r="V45" s="444"/>
      <c r="W45" s="445"/>
      <c r="X45" s="181">
        <f t="shared" si="0"/>
        <v>0</v>
      </c>
      <c r="Y45" s="181">
        <f t="shared" si="0"/>
        <v>0</v>
      </c>
      <c r="Z45" s="181">
        <f t="shared" si="1"/>
        <v>0</v>
      </c>
    </row>
    <row r="46" spans="1:26" s="55" customFormat="1" ht="24.95" customHeight="1" x14ac:dyDescent="0.15">
      <c r="A46" s="298" t="s">
        <v>69</v>
      </c>
      <c r="B46" s="444"/>
      <c r="C46" s="445"/>
      <c r="D46" s="444"/>
      <c r="E46" s="445"/>
      <c r="F46" s="444"/>
      <c r="G46" s="445"/>
      <c r="H46" s="444"/>
      <c r="I46" s="445"/>
      <c r="J46" s="444"/>
      <c r="K46" s="445"/>
      <c r="L46" s="444"/>
      <c r="M46" s="445"/>
      <c r="N46" s="444"/>
      <c r="O46" s="445"/>
      <c r="P46" s="444"/>
      <c r="Q46" s="445"/>
      <c r="R46" s="444"/>
      <c r="S46" s="445"/>
      <c r="T46" s="444"/>
      <c r="U46" s="445"/>
      <c r="V46" s="444"/>
      <c r="W46" s="445"/>
      <c r="X46" s="181">
        <f t="shared" si="0"/>
        <v>0</v>
      </c>
      <c r="Y46" s="181">
        <f t="shared" si="0"/>
        <v>0</v>
      </c>
      <c r="Z46" s="181">
        <f t="shared" si="1"/>
        <v>0</v>
      </c>
    </row>
    <row r="47" spans="1:26" s="55" customFormat="1" ht="24.95" customHeight="1" x14ac:dyDescent="0.15">
      <c r="A47" s="298" t="s">
        <v>70</v>
      </c>
      <c r="B47" s="446"/>
      <c r="C47" s="447"/>
      <c r="D47" s="446"/>
      <c r="E47" s="447"/>
      <c r="F47" s="446"/>
      <c r="G47" s="447"/>
      <c r="H47" s="446"/>
      <c r="I47" s="447"/>
      <c r="J47" s="446"/>
      <c r="K47" s="447"/>
      <c r="L47" s="446"/>
      <c r="M47" s="447"/>
      <c r="N47" s="446"/>
      <c r="O47" s="447"/>
      <c r="P47" s="446"/>
      <c r="Q47" s="447"/>
      <c r="R47" s="446"/>
      <c r="S47" s="447"/>
      <c r="T47" s="446"/>
      <c r="U47" s="447"/>
      <c r="V47" s="446"/>
      <c r="W47" s="447"/>
      <c r="X47" s="182">
        <f t="shared" si="0"/>
        <v>0</v>
      </c>
      <c r="Y47" s="182">
        <f t="shared" si="0"/>
        <v>0</v>
      </c>
      <c r="Z47" s="182">
        <f t="shared" si="1"/>
        <v>0</v>
      </c>
    </row>
    <row r="48" spans="1:26" s="55" customFormat="1" ht="15" customHeight="1" x14ac:dyDescent="0.15">
      <c r="A48" s="175" t="s">
        <v>71</v>
      </c>
      <c r="B48" s="231">
        <f>SUM(B4:B47)</f>
        <v>0</v>
      </c>
      <c r="C48" s="242">
        <f>SUM(C4:C47)</f>
        <v>0</v>
      </c>
      <c r="D48" s="231">
        <f>SUM(D4:D47)</f>
        <v>0</v>
      </c>
      <c r="E48" s="242">
        <f t="shared" ref="E48:W48" si="2">SUM(E4:E47)</f>
        <v>0</v>
      </c>
      <c r="F48" s="231">
        <f>SUM(F4:F47)</f>
        <v>0</v>
      </c>
      <c r="G48" s="242">
        <f t="shared" si="2"/>
        <v>0</v>
      </c>
      <c r="H48" s="231">
        <f>SUM(H4:H47)</f>
        <v>0</v>
      </c>
      <c r="I48" s="242">
        <f t="shared" si="2"/>
        <v>0</v>
      </c>
      <c r="J48" s="231">
        <f>SUM(J4:J47)</f>
        <v>0</v>
      </c>
      <c r="K48" s="242">
        <f t="shared" si="2"/>
        <v>0</v>
      </c>
      <c r="L48" s="231">
        <f>SUM(L4:L47)</f>
        <v>0</v>
      </c>
      <c r="M48" s="242">
        <f t="shared" si="2"/>
        <v>0</v>
      </c>
      <c r="N48" s="231">
        <f>SUM(N4:N47)</f>
        <v>0</v>
      </c>
      <c r="O48" s="242">
        <f t="shared" si="2"/>
        <v>0</v>
      </c>
      <c r="P48" s="231">
        <f>SUM(P4:P47)</f>
        <v>0</v>
      </c>
      <c r="Q48" s="242">
        <f t="shared" si="2"/>
        <v>0</v>
      </c>
      <c r="R48" s="231">
        <f>SUM(R4:R47)</f>
        <v>0</v>
      </c>
      <c r="S48" s="242">
        <f t="shared" si="2"/>
        <v>0</v>
      </c>
      <c r="T48" s="231">
        <f>SUM(T4:T47)</f>
        <v>0</v>
      </c>
      <c r="U48" s="242">
        <f t="shared" si="2"/>
        <v>0</v>
      </c>
      <c r="V48" s="231">
        <f>SUM(V4:V47)</f>
        <v>0</v>
      </c>
      <c r="W48" s="242">
        <f t="shared" si="2"/>
        <v>0</v>
      </c>
      <c r="X48" s="231">
        <f>SUM(X4:X47)</f>
        <v>0</v>
      </c>
      <c r="Y48" s="231">
        <f>SUM(Y4:Y47)</f>
        <v>0</v>
      </c>
      <c r="Z48" s="242">
        <f>SUM(Z4:Z47)</f>
        <v>0</v>
      </c>
    </row>
    <row r="49" spans="1:26" s="55" customFormat="1" ht="9.9499999999999993" customHeight="1" x14ac:dyDescent="0.15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6"/>
      <c r="Q49" s="56"/>
      <c r="R49" s="56"/>
      <c r="S49" s="56"/>
      <c r="T49" s="56"/>
      <c r="U49" s="56"/>
      <c r="V49" s="56"/>
      <c r="W49" s="56"/>
      <c r="X49" s="12"/>
      <c r="Y49" s="29"/>
      <c r="Z49" s="56"/>
    </row>
    <row r="50" spans="1:26" s="60" customFormat="1" ht="13.35" customHeight="1" x14ac:dyDescent="0.3">
      <c r="A50" s="18" t="s">
        <v>75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59"/>
      <c r="O50" s="59"/>
      <c r="P50" s="58"/>
      <c r="Q50" s="58"/>
      <c r="R50" s="58"/>
      <c r="S50" s="58"/>
      <c r="T50" s="58"/>
      <c r="U50" s="58"/>
      <c r="V50" s="58"/>
      <c r="W50" s="58"/>
      <c r="X50" s="20"/>
      <c r="Y50" s="20"/>
      <c r="Z50" s="58"/>
    </row>
    <row r="51" spans="1:26" s="60" customFormat="1" ht="13.35" customHeight="1" x14ac:dyDescent="0.3">
      <c r="A51" s="18" t="s">
        <v>494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9"/>
      <c r="P51" s="58"/>
      <c r="Q51" s="58"/>
      <c r="R51" s="58"/>
      <c r="S51" s="58"/>
      <c r="T51" s="58"/>
      <c r="U51" s="58"/>
      <c r="V51" s="58"/>
      <c r="W51" s="58"/>
      <c r="X51" s="20"/>
      <c r="Y51" s="20"/>
      <c r="Z51" s="58"/>
    </row>
    <row r="52" spans="1:26" s="60" customFormat="1" ht="13.35" customHeight="1" x14ac:dyDescent="0.3">
      <c r="A52" s="69" t="s">
        <v>422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59"/>
      <c r="O52" s="59"/>
      <c r="P52" s="58"/>
      <c r="Q52" s="58"/>
      <c r="R52" s="58"/>
      <c r="S52" s="58"/>
      <c r="T52" s="58"/>
      <c r="U52" s="58"/>
      <c r="V52" s="58"/>
      <c r="W52" s="58"/>
      <c r="X52" s="20"/>
      <c r="Y52" s="20"/>
      <c r="Z52" s="58"/>
    </row>
    <row r="53" spans="1:26" s="60" customFormat="1" ht="13.35" customHeight="1" x14ac:dyDescent="0.3">
      <c r="A53" s="69" t="s">
        <v>76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59"/>
      <c r="O53" s="59"/>
      <c r="P53" s="58"/>
      <c r="Q53" s="58"/>
      <c r="R53" s="58"/>
      <c r="S53" s="58"/>
      <c r="T53" s="58"/>
      <c r="U53" s="58"/>
      <c r="V53" s="58"/>
      <c r="W53" s="58"/>
      <c r="X53" s="20"/>
      <c r="Y53" s="20"/>
      <c r="Z53" s="58"/>
    </row>
    <row r="54" spans="1:26" s="60" customFormat="1" ht="26.45" customHeight="1" x14ac:dyDescent="0.3">
      <c r="A54" s="613" t="s">
        <v>423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59"/>
      <c r="O54" s="59"/>
      <c r="P54" s="58"/>
      <c r="Q54" s="58"/>
      <c r="R54" s="58"/>
      <c r="S54" s="58"/>
      <c r="T54" s="58"/>
      <c r="U54" s="58"/>
      <c r="V54" s="58"/>
      <c r="W54" s="58"/>
      <c r="X54" s="20"/>
      <c r="Y54" s="20"/>
      <c r="Z54" s="58"/>
    </row>
    <row r="55" spans="1:26" s="60" customFormat="1" ht="12" customHeight="1" x14ac:dyDescent="0.3">
      <c r="A55" s="21"/>
      <c r="B55" s="58"/>
      <c r="C55" s="58"/>
      <c r="D55" s="58"/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8"/>
      <c r="Q55" s="58"/>
      <c r="R55" s="58"/>
      <c r="S55" s="58"/>
      <c r="T55" s="58"/>
      <c r="U55" s="58"/>
      <c r="V55" s="58"/>
      <c r="W55" s="58"/>
      <c r="X55" s="49"/>
      <c r="Y55" s="49"/>
      <c r="Z55" s="58"/>
    </row>
    <row r="56" spans="1:26" x14ac:dyDescent="0.3">
      <c r="A56" s="61"/>
      <c r="X56" s="13"/>
      <c r="Y56" s="13"/>
    </row>
    <row r="57" spans="1:26" x14ac:dyDescent="0.3">
      <c r="A57" s="61"/>
      <c r="X57" s="13"/>
      <c r="Y57" s="13"/>
    </row>
    <row r="58" spans="1:26" x14ac:dyDescent="0.3">
      <c r="A58" s="61"/>
      <c r="X58" s="13"/>
      <c r="Y58" s="13"/>
    </row>
    <row r="59" spans="1:26" x14ac:dyDescent="0.3">
      <c r="A59" s="61"/>
      <c r="X59" s="13"/>
      <c r="Y59" s="13"/>
    </row>
    <row r="60" spans="1:26" x14ac:dyDescent="0.3">
      <c r="A60" s="61"/>
      <c r="X60" s="13"/>
      <c r="Y60" s="13"/>
    </row>
    <row r="61" spans="1:26" x14ac:dyDescent="0.3">
      <c r="A61" s="61"/>
      <c r="X61" s="13"/>
      <c r="Y61" s="13"/>
    </row>
    <row r="62" spans="1:26" x14ac:dyDescent="0.3">
      <c r="A62" s="61"/>
      <c r="X62" s="13"/>
      <c r="Y62" s="13"/>
    </row>
    <row r="63" spans="1:26" x14ac:dyDescent="0.3">
      <c r="A63" s="61"/>
    </row>
    <row r="64" spans="1:26" x14ac:dyDescent="0.3">
      <c r="A64" s="61"/>
    </row>
  </sheetData>
  <sheetProtection algorithmName="SHA-512" hashValue="ePQ/I9YIKSeKA21vrNBay1qpHEvIYHIc108sXWT4sDZx9GC4jMMtJcp2u/7E2XsTlm2XB5g5Y+rpZ/HAy7TRNQ==" saltValue="faetCM+2IAS6cH11DLRL6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AA14" sqref="AA14"/>
    </sheetView>
  </sheetViews>
  <sheetFormatPr defaultColWidth="9.140625" defaultRowHeight="15" x14ac:dyDescent="0.3"/>
  <cols>
    <col min="1" max="1" width="30.7109375" style="70" customWidth="1"/>
    <col min="2" max="29" width="8.7109375" style="70" customWidth="1"/>
    <col min="30" max="31" width="8.7109375" style="52" customWidth="1"/>
    <col min="32" max="32" width="8.7109375" style="70" customWidth="1"/>
    <col min="33" max="16384" width="9.140625" style="70"/>
  </cols>
  <sheetData>
    <row r="1" spans="1:32" s="64" customFormat="1" ht="30" customHeight="1" x14ac:dyDescent="0.2">
      <c r="A1" s="631" t="s">
        <v>157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</row>
    <row r="2" spans="1:32" s="65" customFormat="1" ht="39.950000000000003" customHeight="1" x14ac:dyDescent="0.15">
      <c r="A2" s="623" t="s">
        <v>148</v>
      </c>
      <c r="B2" s="623" t="s">
        <v>149</v>
      </c>
      <c r="C2" s="623"/>
      <c r="D2" s="623" t="s">
        <v>158</v>
      </c>
      <c r="E2" s="623"/>
      <c r="F2" s="623" t="s">
        <v>159</v>
      </c>
      <c r="G2" s="623"/>
      <c r="H2" s="623" t="s">
        <v>160</v>
      </c>
      <c r="I2" s="623"/>
      <c r="J2" s="623" t="s">
        <v>152</v>
      </c>
      <c r="K2" s="623"/>
      <c r="L2" s="623" t="s">
        <v>161</v>
      </c>
      <c r="M2" s="623"/>
      <c r="N2" s="623" t="s">
        <v>162</v>
      </c>
      <c r="O2" s="623"/>
      <c r="P2" s="623" t="s">
        <v>163</v>
      </c>
      <c r="Q2" s="623"/>
      <c r="R2" s="623" t="s">
        <v>164</v>
      </c>
      <c r="S2" s="623"/>
      <c r="T2" s="623" t="s">
        <v>165</v>
      </c>
      <c r="U2" s="623"/>
      <c r="V2" s="623" t="s">
        <v>166</v>
      </c>
      <c r="W2" s="623"/>
      <c r="X2" s="623" t="s">
        <v>486</v>
      </c>
      <c r="Y2" s="623"/>
      <c r="Z2" s="623" t="s">
        <v>401</v>
      </c>
      <c r="AA2" s="623"/>
      <c r="AB2" s="623" t="s">
        <v>167</v>
      </c>
      <c r="AC2" s="623"/>
      <c r="AD2" s="623" t="s">
        <v>35</v>
      </c>
      <c r="AE2" s="623"/>
      <c r="AF2" s="623" t="s">
        <v>71</v>
      </c>
    </row>
    <row r="3" spans="1:32" s="65" customFormat="1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28" t="s">
        <v>36</v>
      </c>
      <c r="AC3" s="28" t="s">
        <v>37</v>
      </c>
      <c r="AD3" s="28" t="s">
        <v>36</v>
      </c>
      <c r="AE3" s="28" t="s">
        <v>37</v>
      </c>
      <c r="AF3" s="623"/>
    </row>
    <row r="4" spans="1:32" s="65" customFormat="1" ht="24.95" customHeight="1" x14ac:dyDescent="0.15">
      <c r="A4" s="298" t="s">
        <v>38</v>
      </c>
      <c r="B4" s="448"/>
      <c r="C4" s="451"/>
      <c r="D4" s="448"/>
      <c r="E4" s="451"/>
      <c r="F4" s="448"/>
      <c r="G4" s="451"/>
      <c r="H4" s="448"/>
      <c r="I4" s="451"/>
      <c r="J4" s="448"/>
      <c r="K4" s="451"/>
      <c r="L4" s="448"/>
      <c r="M4" s="451"/>
      <c r="N4" s="448"/>
      <c r="O4" s="451"/>
      <c r="P4" s="448"/>
      <c r="Q4" s="451"/>
      <c r="R4" s="448"/>
      <c r="S4" s="451"/>
      <c r="T4" s="448"/>
      <c r="U4" s="451"/>
      <c r="V4" s="448"/>
      <c r="W4" s="451"/>
      <c r="X4" s="448"/>
      <c r="Y4" s="451"/>
      <c r="Z4" s="448"/>
      <c r="AA4" s="451"/>
      <c r="AB4" s="448"/>
      <c r="AC4" s="451"/>
      <c r="AD4" s="183">
        <f>B4+D4+F4+H4+J4+L4+N4+P4+R4+T4+V4+X4+Z4+AB4</f>
        <v>0</v>
      </c>
      <c r="AE4" s="183">
        <f>C4+E4+G4+I4+K4+M4+O4+Q4+S4+U4+W4+Y4+AA4+AC4</f>
        <v>0</v>
      </c>
      <c r="AF4" s="183">
        <f>AD4+AE4</f>
        <v>0</v>
      </c>
    </row>
    <row r="5" spans="1:32" s="65" customFormat="1" ht="24.95" customHeight="1" x14ac:dyDescent="0.15">
      <c r="A5" s="298" t="s">
        <v>409</v>
      </c>
      <c r="B5" s="450"/>
      <c r="C5" s="452"/>
      <c r="D5" s="450"/>
      <c r="E5" s="452"/>
      <c r="F5" s="450"/>
      <c r="G5" s="452"/>
      <c r="H5" s="450"/>
      <c r="I5" s="452"/>
      <c r="J5" s="450"/>
      <c r="K5" s="452"/>
      <c r="L5" s="450"/>
      <c r="M5" s="452"/>
      <c r="N5" s="450"/>
      <c r="O5" s="452"/>
      <c r="P5" s="450"/>
      <c r="Q5" s="452"/>
      <c r="R5" s="450"/>
      <c r="S5" s="452"/>
      <c r="T5" s="450"/>
      <c r="U5" s="452"/>
      <c r="V5" s="450"/>
      <c r="W5" s="452"/>
      <c r="X5" s="450"/>
      <c r="Y5" s="452"/>
      <c r="Z5" s="450"/>
      <c r="AA5" s="452"/>
      <c r="AB5" s="450"/>
      <c r="AC5" s="452"/>
      <c r="AD5" s="185">
        <f t="shared" ref="AD5:AE47" si="0">B5+D5+F5+H5+J5+L5+N5+P5+R5+T5+V5+X5+Z5+AB5</f>
        <v>0</v>
      </c>
      <c r="AE5" s="185">
        <f t="shared" si="0"/>
        <v>0</v>
      </c>
      <c r="AF5" s="185">
        <f t="shared" ref="AF5:AF47" si="1">AD5+AE5</f>
        <v>0</v>
      </c>
    </row>
    <row r="6" spans="1:32" s="65" customFormat="1" ht="24.95" customHeight="1" x14ac:dyDescent="0.15">
      <c r="A6" s="298" t="s">
        <v>410</v>
      </c>
      <c r="B6" s="450"/>
      <c r="C6" s="452"/>
      <c r="D6" s="450"/>
      <c r="E6" s="452"/>
      <c r="F6" s="450"/>
      <c r="G6" s="452"/>
      <c r="H6" s="450"/>
      <c r="I6" s="452"/>
      <c r="J6" s="450"/>
      <c r="K6" s="452"/>
      <c r="L6" s="450"/>
      <c r="M6" s="452"/>
      <c r="N6" s="450"/>
      <c r="O6" s="452"/>
      <c r="P6" s="450"/>
      <c r="Q6" s="452"/>
      <c r="R6" s="450"/>
      <c r="S6" s="452"/>
      <c r="T6" s="450"/>
      <c r="U6" s="452"/>
      <c r="V6" s="450"/>
      <c r="W6" s="452"/>
      <c r="X6" s="450"/>
      <c r="Y6" s="452"/>
      <c r="Z6" s="450"/>
      <c r="AA6" s="452"/>
      <c r="AB6" s="450"/>
      <c r="AC6" s="452"/>
      <c r="AD6" s="185">
        <f t="shared" si="0"/>
        <v>0</v>
      </c>
      <c r="AE6" s="185">
        <f t="shared" si="0"/>
        <v>0</v>
      </c>
      <c r="AF6" s="185">
        <f t="shared" si="1"/>
        <v>0</v>
      </c>
    </row>
    <row r="7" spans="1:32" s="65" customFormat="1" ht="24.95" customHeight="1" x14ac:dyDescent="0.15">
      <c r="A7" s="298" t="s">
        <v>411</v>
      </c>
      <c r="B7" s="450"/>
      <c r="C7" s="452"/>
      <c r="D7" s="450"/>
      <c r="E7" s="452"/>
      <c r="F7" s="450"/>
      <c r="G7" s="452"/>
      <c r="H7" s="450"/>
      <c r="I7" s="452"/>
      <c r="J7" s="450"/>
      <c r="K7" s="452"/>
      <c r="L7" s="450"/>
      <c r="M7" s="452"/>
      <c r="N7" s="450"/>
      <c r="O7" s="452"/>
      <c r="P7" s="450"/>
      <c r="Q7" s="452"/>
      <c r="R7" s="450"/>
      <c r="S7" s="452"/>
      <c r="T7" s="450"/>
      <c r="U7" s="452"/>
      <c r="V7" s="450"/>
      <c r="W7" s="452"/>
      <c r="X7" s="450"/>
      <c r="Y7" s="452"/>
      <c r="Z7" s="450"/>
      <c r="AA7" s="452"/>
      <c r="AB7" s="450">
        <v>1</v>
      </c>
      <c r="AC7" s="452"/>
      <c r="AD7" s="185">
        <f t="shared" si="0"/>
        <v>1</v>
      </c>
      <c r="AE7" s="185">
        <f t="shared" si="0"/>
        <v>0</v>
      </c>
      <c r="AF7" s="185">
        <f t="shared" si="1"/>
        <v>1</v>
      </c>
    </row>
    <row r="8" spans="1:32" s="65" customFormat="1" ht="24.95" customHeight="1" x14ac:dyDescent="0.15">
      <c r="A8" s="298" t="s">
        <v>412</v>
      </c>
      <c r="B8" s="450"/>
      <c r="C8" s="452"/>
      <c r="D8" s="450"/>
      <c r="E8" s="452"/>
      <c r="F8" s="450"/>
      <c r="G8" s="452"/>
      <c r="H8" s="450"/>
      <c r="I8" s="452"/>
      <c r="J8" s="450"/>
      <c r="K8" s="452"/>
      <c r="L8" s="450"/>
      <c r="M8" s="452"/>
      <c r="N8" s="450"/>
      <c r="O8" s="452"/>
      <c r="P8" s="450"/>
      <c r="Q8" s="452"/>
      <c r="R8" s="450"/>
      <c r="S8" s="452"/>
      <c r="T8" s="450"/>
      <c r="U8" s="452"/>
      <c r="V8" s="450"/>
      <c r="W8" s="452"/>
      <c r="X8" s="450"/>
      <c r="Y8" s="452"/>
      <c r="Z8" s="450"/>
      <c r="AA8" s="452"/>
      <c r="AB8" s="450">
        <v>4</v>
      </c>
      <c r="AC8" s="452">
        <v>3</v>
      </c>
      <c r="AD8" s="185">
        <f t="shared" si="0"/>
        <v>4</v>
      </c>
      <c r="AE8" s="185">
        <f t="shared" si="0"/>
        <v>3</v>
      </c>
      <c r="AF8" s="185">
        <f t="shared" si="1"/>
        <v>7</v>
      </c>
    </row>
    <row r="9" spans="1:32" s="65" customFormat="1" ht="24.95" customHeight="1" x14ac:dyDescent="0.15">
      <c r="A9" s="298" t="s">
        <v>413</v>
      </c>
      <c r="B9" s="450"/>
      <c r="C9" s="452"/>
      <c r="D9" s="450"/>
      <c r="E9" s="452"/>
      <c r="F9" s="450"/>
      <c r="G9" s="452"/>
      <c r="H9" s="450"/>
      <c r="I9" s="452"/>
      <c r="J9" s="450"/>
      <c r="K9" s="452"/>
      <c r="L9" s="450"/>
      <c r="M9" s="452"/>
      <c r="N9" s="450"/>
      <c r="O9" s="452"/>
      <c r="P9" s="450"/>
      <c r="Q9" s="452"/>
      <c r="R9" s="450"/>
      <c r="S9" s="452"/>
      <c r="T9" s="450"/>
      <c r="U9" s="452"/>
      <c r="V9" s="450"/>
      <c r="W9" s="452"/>
      <c r="X9" s="450"/>
      <c r="Y9" s="452"/>
      <c r="Z9" s="450"/>
      <c r="AA9" s="452"/>
      <c r="AB9" s="450"/>
      <c r="AC9" s="452"/>
      <c r="AD9" s="185">
        <f t="shared" si="0"/>
        <v>0</v>
      </c>
      <c r="AE9" s="185">
        <f t="shared" si="0"/>
        <v>0</v>
      </c>
      <c r="AF9" s="185">
        <f t="shared" si="1"/>
        <v>0</v>
      </c>
    </row>
    <row r="10" spans="1:32" s="65" customFormat="1" ht="24.95" customHeight="1" x14ac:dyDescent="0.15">
      <c r="A10" s="298" t="s">
        <v>39</v>
      </c>
      <c r="B10" s="450"/>
      <c r="C10" s="452"/>
      <c r="D10" s="450"/>
      <c r="E10" s="452"/>
      <c r="F10" s="450">
        <v>5</v>
      </c>
      <c r="G10" s="452">
        <v>1</v>
      </c>
      <c r="H10" s="450"/>
      <c r="I10" s="452"/>
      <c r="J10" s="450"/>
      <c r="K10" s="452"/>
      <c r="L10" s="450"/>
      <c r="M10" s="452"/>
      <c r="N10" s="450"/>
      <c r="O10" s="452"/>
      <c r="P10" s="450"/>
      <c r="Q10" s="452"/>
      <c r="R10" s="450"/>
      <c r="S10" s="452"/>
      <c r="T10" s="450"/>
      <c r="U10" s="452"/>
      <c r="V10" s="450"/>
      <c r="W10" s="452"/>
      <c r="X10" s="450"/>
      <c r="Y10" s="452">
        <v>9</v>
      </c>
      <c r="Z10" s="450">
        <v>1</v>
      </c>
      <c r="AA10" s="452"/>
      <c r="AB10" s="450">
        <v>3</v>
      </c>
      <c r="AC10" s="452">
        <v>8</v>
      </c>
      <c r="AD10" s="185">
        <f t="shared" si="0"/>
        <v>9</v>
      </c>
      <c r="AE10" s="185">
        <f t="shared" si="0"/>
        <v>18</v>
      </c>
      <c r="AF10" s="185">
        <f t="shared" si="1"/>
        <v>27</v>
      </c>
    </row>
    <row r="11" spans="1:32" s="65" customFormat="1" ht="24.95" customHeight="1" x14ac:dyDescent="0.15">
      <c r="A11" s="298" t="s">
        <v>40</v>
      </c>
      <c r="B11" s="450"/>
      <c r="C11" s="452"/>
      <c r="D11" s="450"/>
      <c r="E11" s="452"/>
      <c r="F11" s="450">
        <v>6</v>
      </c>
      <c r="G11" s="452">
        <v>10</v>
      </c>
      <c r="H11" s="450"/>
      <c r="I11" s="452">
        <v>1</v>
      </c>
      <c r="J11" s="450"/>
      <c r="K11" s="452"/>
      <c r="L11" s="450"/>
      <c r="M11" s="452"/>
      <c r="N11" s="450"/>
      <c r="O11" s="452"/>
      <c r="P11" s="450"/>
      <c r="Q11" s="452"/>
      <c r="R11" s="450"/>
      <c r="S11" s="452"/>
      <c r="T11" s="450"/>
      <c r="U11" s="452"/>
      <c r="V11" s="450"/>
      <c r="W11" s="452"/>
      <c r="X11" s="450">
        <v>2</v>
      </c>
      <c r="Y11" s="452">
        <v>5</v>
      </c>
      <c r="Z11" s="450"/>
      <c r="AA11" s="452"/>
      <c r="AB11" s="450">
        <v>1</v>
      </c>
      <c r="AC11" s="452"/>
      <c r="AD11" s="185">
        <f t="shared" si="0"/>
        <v>9</v>
      </c>
      <c r="AE11" s="185">
        <f t="shared" si="0"/>
        <v>16</v>
      </c>
      <c r="AF11" s="185">
        <f t="shared" si="1"/>
        <v>25</v>
      </c>
    </row>
    <row r="12" spans="1:32" s="65" customFormat="1" ht="24.95" customHeight="1" x14ac:dyDescent="0.15">
      <c r="A12" s="298" t="s">
        <v>41</v>
      </c>
      <c r="B12" s="450"/>
      <c r="C12" s="452"/>
      <c r="D12" s="450"/>
      <c r="E12" s="452"/>
      <c r="F12" s="450">
        <v>4</v>
      </c>
      <c r="G12" s="452"/>
      <c r="H12" s="450"/>
      <c r="I12" s="452"/>
      <c r="J12" s="450"/>
      <c r="K12" s="452"/>
      <c r="L12" s="450"/>
      <c r="M12" s="452"/>
      <c r="N12" s="450"/>
      <c r="O12" s="452"/>
      <c r="P12" s="450"/>
      <c r="Q12" s="452"/>
      <c r="R12" s="450"/>
      <c r="S12" s="452"/>
      <c r="T12" s="450"/>
      <c r="U12" s="452"/>
      <c r="V12" s="450"/>
      <c r="W12" s="452"/>
      <c r="X12" s="450"/>
      <c r="Y12" s="452"/>
      <c r="Z12" s="450"/>
      <c r="AA12" s="452"/>
      <c r="AB12" s="450"/>
      <c r="AC12" s="452"/>
      <c r="AD12" s="185">
        <f t="shared" si="0"/>
        <v>4</v>
      </c>
      <c r="AE12" s="185">
        <f t="shared" si="0"/>
        <v>0</v>
      </c>
      <c r="AF12" s="185">
        <f t="shared" si="1"/>
        <v>4</v>
      </c>
    </row>
    <row r="13" spans="1:32" s="65" customFormat="1" ht="24.95" customHeight="1" x14ac:dyDescent="0.15">
      <c r="A13" s="298" t="s">
        <v>42</v>
      </c>
      <c r="B13" s="450"/>
      <c r="C13" s="452"/>
      <c r="D13" s="450"/>
      <c r="E13" s="452"/>
      <c r="F13" s="450"/>
      <c r="G13" s="452"/>
      <c r="H13" s="450"/>
      <c r="I13" s="452"/>
      <c r="J13" s="450"/>
      <c r="K13" s="452"/>
      <c r="L13" s="450"/>
      <c r="M13" s="452"/>
      <c r="N13" s="450"/>
      <c r="O13" s="452"/>
      <c r="P13" s="450"/>
      <c r="Q13" s="452"/>
      <c r="R13" s="450"/>
      <c r="S13" s="452"/>
      <c r="T13" s="450"/>
      <c r="U13" s="452"/>
      <c r="V13" s="450"/>
      <c r="W13" s="452"/>
      <c r="X13" s="450"/>
      <c r="Y13" s="452"/>
      <c r="Z13" s="450"/>
      <c r="AA13" s="452"/>
      <c r="AB13" s="450"/>
      <c r="AC13" s="452"/>
      <c r="AD13" s="185">
        <f t="shared" si="0"/>
        <v>0</v>
      </c>
      <c r="AE13" s="185">
        <f t="shared" si="0"/>
        <v>0</v>
      </c>
      <c r="AF13" s="185">
        <f t="shared" si="1"/>
        <v>0</v>
      </c>
    </row>
    <row r="14" spans="1:32" s="65" customFormat="1" ht="24.95" customHeight="1" x14ac:dyDescent="0.15">
      <c r="A14" s="298" t="s">
        <v>43</v>
      </c>
      <c r="B14" s="450"/>
      <c r="C14" s="452"/>
      <c r="D14" s="450"/>
      <c r="E14" s="452"/>
      <c r="F14" s="450">
        <v>1</v>
      </c>
      <c r="G14" s="452"/>
      <c r="H14" s="450"/>
      <c r="I14" s="452">
        <v>1</v>
      </c>
      <c r="J14" s="450"/>
      <c r="K14" s="452"/>
      <c r="L14" s="450"/>
      <c r="M14" s="452"/>
      <c r="N14" s="450"/>
      <c r="O14" s="452"/>
      <c r="P14" s="450"/>
      <c r="Q14" s="452"/>
      <c r="R14" s="450"/>
      <c r="S14" s="452"/>
      <c r="T14" s="450"/>
      <c r="U14" s="452"/>
      <c r="V14" s="450"/>
      <c r="W14" s="452"/>
      <c r="X14" s="450">
        <v>1</v>
      </c>
      <c r="Y14" s="452">
        <v>1</v>
      </c>
      <c r="Z14" s="450"/>
      <c r="AA14" s="452"/>
      <c r="AB14" s="450"/>
      <c r="AC14" s="452"/>
      <c r="AD14" s="185">
        <f t="shared" si="0"/>
        <v>2</v>
      </c>
      <c r="AE14" s="185">
        <f t="shared" si="0"/>
        <v>2</v>
      </c>
      <c r="AF14" s="185">
        <f t="shared" si="1"/>
        <v>4</v>
      </c>
    </row>
    <row r="15" spans="1:32" s="65" customFormat="1" ht="24.95" customHeight="1" x14ac:dyDescent="0.15">
      <c r="A15" s="298" t="s">
        <v>44</v>
      </c>
      <c r="B15" s="450"/>
      <c r="C15" s="452"/>
      <c r="D15" s="450"/>
      <c r="E15" s="452"/>
      <c r="F15" s="450"/>
      <c r="G15" s="452"/>
      <c r="H15" s="450"/>
      <c r="I15" s="452"/>
      <c r="J15" s="450"/>
      <c r="K15" s="452"/>
      <c r="L15" s="450"/>
      <c r="M15" s="452"/>
      <c r="N15" s="450"/>
      <c r="O15" s="452"/>
      <c r="P15" s="450"/>
      <c r="Q15" s="452"/>
      <c r="R15" s="450"/>
      <c r="S15" s="452"/>
      <c r="T15" s="450"/>
      <c r="U15" s="452"/>
      <c r="V15" s="450"/>
      <c r="W15" s="452"/>
      <c r="X15" s="450"/>
      <c r="Y15" s="452"/>
      <c r="Z15" s="450"/>
      <c r="AA15" s="452"/>
      <c r="AB15" s="450"/>
      <c r="AC15" s="452"/>
      <c r="AD15" s="185">
        <f t="shared" si="0"/>
        <v>0</v>
      </c>
      <c r="AE15" s="185">
        <f t="shared" si="0"/>
        <v>0</v>
      </c>
      <c r="AF15" s="185">
        <f t="shared" si="1"/>
        <v>0</v>
      </c>
    </row>
    <row r="16" spans="1:32" s="65" customFormat="1" ht="24.95" customHeight="1" x14ac:dyDescent="0.15">
      <c r="A16" s="298" t="s">
        <v>45</v>
      </c>
      <c r="B16" s="450"/>
      <c r="C16" s="452"/>
      <c r="D16" s="450"/>
      <c r="E16" s="452"/>
      <c r="F16" s="450"/>
      <c r="G16" s="452"/>
      <c r="H16" s="450"/>
      <c r="I16" s="452"/>
      <c r="J16" s="450"/>
      <c r="K16" s="452"/>
      <c r="L16" s="450"/>
      <c r="M16" s="452"/>
      <c r="N16" s="450"/>
      <c r="O16" s="452"/>
      <c r="P16" s="450"/>
      <c r="Q16" s="452"/>
      <c r="R16" s="450"/>
      <c r="S16" s="452"/>
      <c r="T16" s="450"/>
      <c r="U16" s="452"/>
      <c r="V16" s="450"/>
      <c r="W16" s="452"/>
      <c r="X16" s="450"/>
      <c r="Y16" s="452"/>
      <c r="Z16" s="450"/>
      <c r="AA16" s="452"/>
      <c r="AB16" s="450"/>
      <c r="AC16" s="452"/>
      <c r="AD16" s="185">
        <f t="shared" si="0"/>
        <v>0</v>
      </c>
      <c r="AE16" s="185">
        <f t="shared" si="0"/>
        <v>0</v>
      </c>
      <c r="AF16" s="185">
        <f t="shared" si="1"/>
        <v>0</v>
      </c>
    </row>
    <row r="17" spans="1:32" s="65" customFormat="1" ht="24.95" customHeight="1" x14ac:dyDescent="0.15">
      <c r="A17" s="298" t="s">
        <v>504</v>
      </c>
      <c r="B17" s="450"/>
      <c r="C17" s="452"/>
      <c r="D17" s="450"/>
      <c r="E17" s="452"/>
      <c r="F17" s="450"/>
      <c r="G17" s="452"/>
      <c r="H17" s="450"/>
      <c r="I17" s="452"/>
      <c r="J17" s="450"/>
      <c r="K17" s="452"/>
      <c r="L17" s="450"/>
      <c r="M17" s="452"/>
      <c r="N17" s="450"/>
      <c r="O17" s="452"/>
      <c r="P17" s="450"/>
      <c r="Q17" s="452"/>
      <c r="R17" s="450"/>
      <c r="S17" s="452"/>
      <c r="T17" s="450"/>
      <c r="U17" s="452"/>
      <c r="V17" s="450"/>
      <c r="W17" s="452"/>
      <c r="X17" s="450"/>
      <c r="Y17" s="452"/>
      <c r="Z17" s="450"/>
      <c r="AA17" s="452"/>
      <c r="AB17" s="450"/>
      <c r="AC17" s="452"/>
      <c r="AD17" s="185">
        <f t="shared" si="0"/>
        <v>0</v>
      </c>
      <c r="AE17" s="185">
        <f t="shared" si="0"/>
        <v>0</v>
      </c>
      <c r="AF17" s="185">
        <f t="shared" si="1"/>
        <v>0</v>
      </c>
    </row>
    <row r="18" spans="1:32" s="65" customFormat="1" ht="24.95" customHeight="1" x14ac:dyDescent="0.15">
      <c r="A18" s="298" t="s">
        <v>48</v>
      </c>
      <c r="B18" s="450"/>
      <c r="C18" s="452"/>
      <c r="D18" s="450"/>
      <c r="E18" s="452"/>
      <c r="F18" s="450"/>
      <c r="G18" s="452"/>
      <c r="H18" s="450"/>
      <c r="I18" s="452"/>
      <c r="J18" s="450"/>
      <c r="K18" s="452"/>
      <c r="L18" s="450"/>
      <c r="M18" s="452"/>
      <c r="N18" s="450"/>
      <c r="O18" s="452"/>
      <c r="P18" s="450"/>
      <c r="Q18" s="452"/>
      <c r="R18" s="450"/>
      <c r="S18" s="452"/>
      <c r="T18" s="450"/>
      <c r="U18" s="452"/>
      <c r="V18" s="450"/>
      <c r="W18" s="452"/>
      <c r="X18" s="450"/>
      <c r="Y18" s="452"/>
      <c r="Z18" s="450"/>
      <c r="AA18" s="452"/>
      <c r="AB18" s="450"/>
      <c r="AC18" s="452"/>
      <c r="AD18" s="185">
        <f t="shared" si="0"/>
        <v>0</v>
      </c>
      <c r="AE18" s="185">
        <f t="shared" si="0"/>
        <v>0</v>
      </c>
      <c r="AF18" s="185">
        <f t="shared" si="1"/>
        <v>0</v>
      </c>
    </row>
    <row r="19" spans="1:32" s="65" customFormat="1" ht="24.95" customHeight="1" x14ac:dyDescent="0.15">
      <c r="A19" s="298" t="s">
        <v>49</v>
      </c>
      <c r="B19" s="450"/>
      <c r="C19" s="452"/>
      <c r="D19" s="450"/>
      <c r="E19" s="452"/>
      <c r="F19" s="450"/>
      <c r="G19" s="452"/>
      <c r="H19" s="450"/>
      <c r="I19" s="452"/>
      <c r="J19" s="450"/>
      <c r="K19" s="452"/>
      <c r="L19" s="450"/>
      <c r="M19" s="452"/>
      <c r="N19" s="450"/>
      <c r="O19" s="452"/>
      <c r="P19" s="450"/>
      <c r="Q19" s="452"/>
      <c r="R19" s="450"/>
      <c r="S19" s="452"/>
      <c r="T19" s="450"/>
      <c r="U19" s="452"/>
      <c r="V19" s="450"/>
      <c r="W19" s="452"/>
      <c r="X19" s="450"/>
      <c r="Y19" s="452"/>
      <c r="Z19" s="450"/>
      <c r="AA19" s="452"/>
      <c r="AB19" s="450"/>
      <c r="AC19" s="452"/>
      <c r="AD19" s="185">
        <f t="shared" si="0"/>
        <v>0</v>
      </c>
      <c r="AE19" s="185">
        <f t="shared" si="0"/>
        <v>0</v>
      </c>
      <c r="AF19" s="185">
        <f t="shared" si="1"/>
        <v>0</v>
      </c>
    </row>
    <row r="20" spans="1:32" s="65" customFormat="1" ht="24.95" customHeight="1" x14ac:dyDescent="0.15">
      <c r="A20" s="298" t="s">
        <v>50</v>
      </c>
      <c r="B20" s="450"/>
      <c r="C20" s="452"/>
      <c r="D20" s="450"/>
      <c r="E20" s="452"/>
      <c r="F20" s="450"/>
      <c r="G20" s="452"/>
      <c r="H20" s="450"/>
      <c r="I20" s="452"/>
      <c r="J20" s="450"/>
      <c r="K20" s="452"/>
      <c r="L20" s="450"/>
      <c r="M20" s="452"/>
      <c r="N20" s="450"/>
      <c r="O20" s="452"/>
      <c r="P20" s="450"/>
      <c r="Q20" s="452"/>
      <c r="R20" s="450"/>
      <c r="S20" s="452"/>
      <c r="T20" s="450"/>
      <c r="U20" s="452"/>
      <c r="V20" s="450"/>
      <c r="W20" s="452"/>
      <c r="X20" s="450"/>
      <c r="Y20" s="452"/>
      <c r="Z20" s="450"/>
      <c r="AA20" s="452"/>
      <c r="AB20" s="450"/>
      <c r="AC20" s="452"/>
      <c r="AD20" s="185">
        <f t="shared" si="0"/>
        <v>0</v>
      </c>
      <c r="AE20" s="185">
        <f t="shared" si="0"/>
        <v>0</v>
      </c>
      <c r="AF20" s="185">
        <f t="shared" si="1"/>
        <v>0</v>
      </c>
    </row>
    <row r="21" spans="1:32" s="65" customFormat="1" ht="24.95" customHeight="1" x14ac:dyDescent="0.15">
      <c r="A21" s="298" t="s">
        <v>51</v>
      </c>
      <c r="B21" s="450"/>
      <c r="C21" s="452"/>
      <c r="D21" s="450"/>
      <c r="E21" s="452"/>
      <c r="F21" s="450"/>
      <c r="G21" s="452"/>
      <c r="H21" s="450"/>
      <c r="I21" s="452"/>
      <c r="J21" s="450"/>
      <c r="K21" s="452"/>
      <c r="L21" s="450"/>
      <c r="M21" s="452"/>
      <c r="N21" s="450"/>
      <c r="O21" s="452"/>
      <c r="P21" s="450"/>
      <c r="Q21" s="452"/>
      <c r="R21" s="450"/>
      <c r="S21" s="452"/>
      <c r="T21" s="450"/>
      <c r="U21" s="452"/>
      <c r="V21" s="450"/>
      <c r="W21" s="452"/>
      <c r="X21" s="450"/>
      <c r="Y21" s="452"/>
      <c r="Z21" s="450"/>
      <c r="AA21" s="452"/>
      <c r="AB21" s="450"/>
      <c r="AC21" s="452"/>
      <c r="AD21" s="185">
        <f t="shared" si="0"/>
        <v>0</v>
      </c>
      <c r="AE21" s="185">
        <f t="shared" si="0"/>
        <v>0</v>
      </c>
      <c r="AF21" s="185">
        <f t="shared" si="1"/>
        <v>0</v>
      </c>
    </row>
    <row r="22" spans="1:32" s="65" customFormat="1" ht="24.95" customHeight="1" x14ac:dyDescent="0.15">
      <c r="A22" s="298" t="s">
        <v>52</v>
      </c>
      <c r="B22" s="450"/>
      <c r="C22" s="452"/>
      <c r="D22" s="450"/>
      <c r="E22" s="452"/>
      <c r="F22" s="450"/>
      <c r="G22" s="452"/>
      <c r="H22" s="450"/>
      <c r="I22" s="452"/>
      <c r="J22" s="450"/>
      <c r="K22" s="452"/>
      <c r="L22" s="450"/>
      <c r="M22" s="452"/>
      <c r="N22" s="450"/>
      <c r="O22" s="452"/>
      <c r="P22" s="450"/>
      <c r="Q22" s="452"/>
      <c r="R22" s="450"/>
      <c r="S22" s="452"/>
      <c r="T22" s="450"/>
      <c r="U22" s="452"/>
      <c r="V22" s="450"/>
      <c r="W22" s="452"/>
      <c r="X22" s="450"/>
      <c r="Y22" s="452"/>
      <c r="Z22" s="450"/>
      <c r="AA22" s="452"/>
      <c r="AB22" s="450"/>
      <c r="AC22" s="452"/>
      <c r="AD22" s="185">
        <f t="shared" si="0"/>
        <v>0</v>
      </c>
      <c r="AE22" s="185">
        <f t="shared" si="0"/>
        <v>0</v>
      </c>
      <c r="AF22" s="185">
        <f t="shared" si="1"/>
        <v>0</v>
      </c>
    </row>
    <row r="23" spans="1:32" s="65" customFormat="1" ht="24.95" customHeight="1" x14ac:dyDescent="0.15">
      <c r="A23" s="298" t="s">
        <v>53</v>
      </c>
      <c r="B23" s="450"/>
      <c r="C23" s="452"/>
      <c r="D23" s="450"/>
      <c r="E23" s="452"/>
      <c r="F23" s="450"/>
      <c r="G23" s="452"/>
      <c r="H23" s="450"/>
      <c r="I23" s="452"/>
      <c r="J23" s="450"/>
      <c r="K23" s="452"/>
      <c r="L23" s="450"/>
      <c r="M23" s="452"/>
      <c r="N23" s="450"/>
      <c r="O23" s="452"/>
      <c r="P23" s="450"/>
      <c r="Q23" s="452"/>
      <c r="R23" s="450"/>
      <c r="S23" s="452"/>
      <c r="T23" s="450"/>
      <c r="U23" s="452"/>
      <c r="V23" s="450"/>
      <c r="W23" s="452"/>
      <c r="X23" s="450"/>
      <c r="Y23" s="452"/>
      <c r="Z23" s="450"/>
      <c r="AA23" s="452"/>
      <c r="AB23" s="450"/>
      <c r="AC23" s="452"/>
      <c r="AD23" s="185">
        <f t="shared" si="0"/>
        <v>0</v>
      </c>
      <c r="AE23" s="185">
        <f t="shared" si="0"/>
        <v>0</v>
      </c>
      <c r="AF23" s="185">
        <f t="shared" si="1"/>
        <v>0</v>
      </c>
    </row>
    <row r="24" spans="1:32" s="65" customFormat="1" ht="24.95" customHeight="1" x14ac:dyDescent="0.15">
      <c r="A24" s="298" t="s">
        <v>54</v>
      </c>
      <c r="B24" s="450"/>
      <c r="C24" s="452"/>
      <c r="D24" s="450"/>
      <c r="E24" s="452"/>
      <c r="F24" s="450"/>
      <c r="G24" s="452"/>
      <c r="H24" s="450"/>
      <c r="I24" s="452"/>
      <c r="J24" s="450"/>
      <c r="K24" s="452"/>
      <c r="L24" s="450"/>
      <c r="M24" s="452"/>
      <c r="N24" s="450"/>
      <c r="O24" s="452"/>
      <c r="P24" s="450"/>
      <c r="Q24" s="452"/>
      <c r="R24" s="450"/>
      <c r="S24" s="452"/>
      <c r="T24" s="450"/>
      <c r="U24" s="452"/>
      <c r="V24" s="450"/>
      <c r="W24" s="452"/>
      <c r="X24" s="450"/>
      <c r="Y24" s="452"/>
      <c r="Z24" s="450"/>
      <c r="AA24" s="452"/>
      <c r="AB24" s="450"/>
      <c r="AC24" s="452"/>
      <c r="AD24" s="185">
        <f t="shared" si="0"/>
        <v>0</v>
      </c>
      <c r="AE24" s="185">
        <f t="shared" si="0"/>
        <v>0</v>
      </c>
      <c r="AF24" s="185">
        <f t="shared" si="1"/>
        <v>0</v>
      </c>
    </row>
    <row r="25" spans="1:32" s="65" customFormat="1" ht="24.95" customHeight="1" x14ac:dyDescent="0.15">
      <c r="A25" s="298" t="s">
        <v>55</v>
      </c>
      <c r="B25" s="450"/>
      <c r="C25" s="452"/>
      <c r="D25" s="450"/>
      <c r="E25" s="452"/>
      <c r="F25" s="450"/>
      <c r="G25" s="452"/>
      <c r="H25" s="450"/>
      <c r="I25" s="452"/>
      <c r="J25" s="450"/>
      <c r="K25" s="452"/>
      <c r="L25" s="450"/>
      <c r="M25" s="452"/>
      <c r="N25" s="450"/>
      <c r="O25" s="452"/>
      <c r="P25" s="450"/>
      <c r="Q25" s="452"/>
      <c r="R25" s="450"/>
      <c r="S25" s="452"/>
      <c r="T25" s="450"/>
      <c r="U25" s="452"/>
      <c r="V25" s="450"/>
      <c r="W25" s="452"/>
      <c r="X25" s="450"/>
      <c r="Y25" s="452"/>
      <c r="Z25" s="450"/>
      <c r="AA25" s="452"/>
      <c r="AB25" s="450"/>
      <c r="AC25" s="452"/>
      <c r="AD25" s="185">
        <f t="shared" si="0"/>
        <v>0</v>
      </c>
      <c r="AE25" s="185">
        <f t="shared" si="0"/>
        <v>0</v>
      </c>
      <c r="AF25" s="185">
        <f t="shared" si="1"/>
        <v>0</v>
      </c>
    </row>
    <row r="26" spans="1:32" s="65" customFormat="1" ht="24.95" customHeight="1" x14ac:dyDescent="0.15">
      <c r="A26" s="298" t="s">
        <v>56</v>
      </c>
      <c r="B26" s="450"/>
      <c r="C26" s="452"/>
      <c r="D26" s="450"/>
      <c r="E26" s="452"/>
      <c r="F26" s="450"/>
      <c r="G26" s="452"/>
      <c r="H26" s="450"/>
      <c r="I26" s="452"/>
      <c r="J26" s="450"/>
      <c r="K26" s="452"/>
      <c r="L26" s="450"/>
      <c r="M26" s="452"/>
      <c r="N26" s="450"/>
      <c r="O26" s="452"/>
      <c r="P26" s="450"/>
      <c r="Q26" s="452"/>
      <c r="R26" s="450"/>
      <c r="S26" s="452"/>
      <c r="T26" s="450"/>
      <c r="U26" s="452"/>
      <c r="V26" s="450"/>
      <c r="W26" s="452"/>
      <c r="X26" s="450"/>
      <c r="Y26" s="452"/>
      <c r="Z26" s="450"/>
      <c r="AA26" s="452"/>
      <c r="AB26" s="450"/>
      <c r="AC26" s="452"/>
      <c r="AD26" s="185">
        <f t="shared" si="0"/>
        <v>0</v>
      </c>
      <c r="AE26" s="185">
        <f t="shared" si="0"/>
        <v>0</v>
      </c>
      <c r="AF26" s="185">
        <f t="shared" si="1"/>
        <v>0</v>
      </c>
    </row>
    <row r="27" spans="1:32" s="65" customFormat="1" ht="24.95" customHeight="1" x14ac:dyDescent="0.15">
      <c r="A27" s="298" t="s">
        <v>57</v>
      </c>
      <c r="B27" s="450"/>
      <c r="C27" s="452"/>
      <c r="D27" s="450"/>
      <c r="E27" s="452"/>
      <c r="F27" s="450"/>
      <c r="G27" s="452"/>
      <c r="H27" s="450"/>
      <c r="I27" s="452"/>
      <c r="J27" s="450"/>
      <c r="K27" s="452"/>
      <c r="L27" s="450"/>
      <c r="M27" s="452"/>
      <c r="N27" s="450"/>
      <c r="O27" s="452"/>
      <c r="P27" s="450"/>
      <c r="Q27" s="452"/>
      <c r="R27" s="450"/>
      <c r="S27" s="452"/>
      <c r="T27" s="450"/>
      <c r="U27" s="452"/>
      <c r="V27" s="450"/>
      <c r="W27" s="452"/>
      <c r="X27" s="450"/>
      <c r="Y27" s="452"/>
      <c r="Z27" s="450"/>
      <c r="AA27" s="452"/>
      <c r="AB27" s="450"/>
      <c r="AC27" s="452"/>
      <c r="AD27" s="185">
        <f t="shared" si="0"/>
        <v>0</v>
      </c>
      <c r="AE27" s="185">
        <f t="shared" si="0"/>
        <v>0</v>
      </c>
      <c r="AF27" s="185">
        <f t="shared" si="1"/>
        <v>0</v>
      </c>
    </row>
    <row r="28" spans="1:32" s="65" customFormat="1" ht="24.95" customHeight="1" x14ac:dyDescent="0.15">
      <c r="A28" s="298" t="s">
        <v>58</v>
      </c>
      <c r="B28" s="450"/>
      <c r="C28" s="452"/>
      <c r="D28" s="450"/>
      <c r="E28" s="452"/>
      <c r="F28" s="450"/>
      <c r="G28" s="452"/>
      <c r="H28" s="450"/>
      <c r="I28" s="452"/>
      <c r="J28" s="450"/>
      <c r="K28" s="452"/>
      <c r="L28" s="450"/>
      <c r="M28" s="452"/>
      <c r="N28" s="450"/>
      <c r="O28" s="452"/>
      <c r="P28" s="450"/>
      <c r="Q28" s="452"/>
      <c r="R28" s="450"/>
      <c r="S28" s="452"/>
      <c r="T28" s="450"/>
      <c r="U28" s="452"/>
      <c r="V28" s="450"/>
      <c r="W28" s="452"/>
      <c r="X28" s="450"/>
      <c r="Y28" s="452"/>
      <c r="Z28" s="450"/>
      <c r="AA28" s="452"/>
      <c r="AB28" s="450"/>
      <c r="AC28" s="452"/>
      <c r="AD28" s="185">
        <f t="shared" si="0"/>
        <v>0</v>
      </c>
      <c r="AE28" s="185">
        <f t="shared" si="0"/>
        <v>0</v>
      </c>
      <c r="AF28" s="185">
        <f t="shared" si="1"/>
        <v>0</v>
      </c>
    </row>
    <row r="29" spans="1:32" s="65" customFormat="1" ht="24.95" customHeight="1" x14ac:dyDescent="0.15">
      <c r="A29" s="298" t="s">
        <v>59</v>
      </c>
      <c r="B29" s="450"/>
      <c r="C29" s="452"/>
      <c r="D29" s="450"/>
      <c r="E29" s="452"/>
      <c r="F29" s="450"/>
      <c r="G29" s="452"/>
      <c r="H29" s="450"/>
      <c r="I29" s="452"/>
      <c r="J29" s="450"/>
      <c r="K29" s="452"/>
      <c r="L29" s="450"/>
      <c r="M29" s="452"/>
      <c r="N29" s="450"/>
      <c r="O29" s="452"/>
      <c r="P29" s="450"/>
      <c r="Q29" s="452"/>
      <c r="R29" s="450"/>
      <c r="S29" s="452"/>
      <c r="T29" s="450"/>
      <c r="U29" s="452"/>
      <c r="V29" s="450"/>
      <c r="W29" s="452"/>
      <c r="X29" s="450"/>
      <c r="Y29" s="452"/>
      <c r="Z29" s="450"/>
      <c r="AA29" s="452"/>
      <c r="AB29" s="450"/>
      <c r="AC29" s="452"/>
      <c r="AD29" s="185">
        <f t="shared" si="0"/>
        <v>0</v>
      </c>
      <c r="AE29" s="185">
        <f t="shared" si="0"/>
        <v>0</v>
      </c>
      <c r="AF29" s="185">
        <f t="shared" si="1"/>
        <v>0</v>
      </c>
    </row>
    <row r="30" spans="1:32" s="65" customFormat="1" ht="24.95" customHeight="1" x14ac:dyDescent="0.15">
      <c r="A30" s="298" t="s">
        <v>60</v>
      </c>
      <c r="B30" s="450"/>
      <c r="C30" s="452"/>
      <c r="D30" s="450"/>
      <c r="E30" s="452"/>
      <c r="F30" s="450"/>
      <c r="G30" s="452"/>
      <c r="H30" s="450"/>
      <c r="I30" s="452"/>
      <c r="J30" s="450"/>
      <c r="K30" s="452"/>
      <c r="L30" s="450"/>
      <c r="M30" s="452"/>
      <c r="N30" s="450"/>
      <c r="O30" s="452"/>
      <c r="P30" s="450"/>
      <c r="Q30" s="452"/>
      <c r="R30" s="450"/>
      <c r="S30" s="452"/>
      <c r="T30" s="450"/>
      <c r="U30" s="452"/>
      <c r="V30" s="450"/>
      <c r="W30" s="452"/>
      <c r="X30" s="450"/>
      <c r="Y30" s="452"/>
      <c r="Z30" s="450"/>
      <c r="AA30" s="452"/>
      <c r="AB30" s="450"/>
      <c r="AC30" s="452"/>
      <c r="AD30" s="185">
        <f t="shared" si="0"/>
        <v>0</v>
      </c>
      <c r="AE30" s="185">
        <f t="shared" si="0"/>
        <v>0</v>
      </c>
      <c r="AF30" s="185">
        <f t="shared" si="1"/>
        <v>0</v>
      </c>
    </row>
    <row r="31" spans="1:32" s="65" customFormat="1" ht="24.95" customHeight="1" x14ac:dyDescent="0.15">
      <c r="A31" s="298" t="s">
        <v>61</v>
      </c>
      <c r="B31" s="450"/>
      <c r="C31" s="452"/>
      <c r="D31" s="450"/>
      <c r="E31" s="452"/>
      <c r="F31" s="450"/>
      <c r="G31" s="452"/>
      <c r="H31" s="450"/>
      <c r="I31" s="452"/>
      <c r="J31" s="450"/>
      <c r="K31" s="452"/>
      <c r="L31" s="450"/>
      <c r="M31" s="452"/>
      <c r="N31" s="450"/>
      <c r="O31" s="452"/>
      <c r="P31" s="450"/>
      <c r="Q31" s="452"/>
      <c r="R31" s="450"/>
      <c r="S31" s="452"/>
      <c r="T31" s="450"/>
      <c r="U31" s="452"/>
      <c r="V31" s="450"/>
      <c r="W31" s="452"/>
      <c r="X31" s="450"/>
      <c r="Y31" s="452"/>
      <c r="Z31" s="450"/>
      <c r="AA31" s="452"/>
      <c r="AB31" s="450"/>
      <c r="AC31" s="452"/>
      <c r="AD31" s="185">
        <f t="shared" si="0"/>
        <v>0</v>
      </c>
      <c r="AE31" s="185">
        <f t="shared" si="0"/>
        <v>0</v>
      </c>
      <c r="AF31" s="185">
        <f t="shared" si="1"/>
        <v>0</v>
      </c>
    </row>
    <row r="32" spans="1:32" s="65" customFormat="1" ht="24.95" customHeight="1" x14ac:dyDescent="0.15">
      <c r="A32" s="298" t="s">
        <v>62</v>
      </c>
      <c r="B32" s="450"/>
      <c r="C32" s="452"/>
      <c r="D32" s="450"/>
      <c r="E32" s="452"/>
      <c r="F32" s="450"/>
      <c r="G32" s="452"/>
      <c r="H32" s="450"/>
      <c r="I32" s="452"/>
      <c r="J32" s="450"/>
      <c r="K32" s="452"/>
      <c r="L32" s="450"/>
      <c r="M32" s="452"/>
      <c r="N32" s="450"/>
      <c r="O32" s="452"/>
      <c r="P32" s="450"/>
      <c r="Q32" s="452"/>
      <c r="R32" s="450"/>
      <c r="S32" s="452"/>
      <c r="T32" s="450"/>
      <c r="U32" s="452"/>
      <c r="V32" s="450"/>
      <c r="W32" s="452"/>
      <c r="X32" s="450"/>
      <c r="Y32" s="452"/>
      <c r="Z32" s="450"/>
      <c r="AA32" s="452"/>
      <c r="AB32" s="450"/>
      <c r="AC32" s="452"/>
      <c r="AD32" s="185">
        <f t="shared" si="0"/>
        <v>0</v>
      </c>
      <c r="AE32" s="185">
        <f t="shared" si="0"/>
        <v>0</v>
      </c>
      <c r="AF32" s="185">
        <f t="shared" si="1"/>
        <v>0</v>
      </c>
    </row>
    <row r="33" spans="1:32" s="65" customFormat="1" ht="24.95" customHeight="1" x14ac:dyDescent="0.15">
      <c r="A33" s="298" t="s">
        <v>414</v>
      </c>
      <c r="B33" s="450"/>
      <c r="C33" s="452"/>
      <c r="D33" s="450"/>
      <c r="E33" s="452"/>
      <c r="F33" s="450"/>
      <c r="G33" s="452"/>
      <c r="H33" s="450"/>
      <c r="I33" s="452"/>
      <c r="J33" s="450"/>
      <c r="K33" s="452"/>
      <c r="L33" s="450"/>
      <c r="M33" s="452"/>
      <c r="N33" s="450"/>
      <c r="O33" s="452"/>
      <c r="P33" s="450"/>
      <c r="Q33" s="452"/>
      <c r="R33" s="450"/>
      <c r="S33" s="452"/>
      <c r="T33" s="450"/>
      <c r="U33" s="452"/>
      <c r="V33" s="450"/>
      <c r="W33" s="452"/>
      <c r="X33" s="450"/>
      <c r="Y33" s="452"/>
      <c r="Z33" s="450"/>
      <c r="AA33" s="452"/>
      <c r="AB33" s="450"/>
      <c r="AC33" s="452"/>
      <c r="AD33" s="185">
        <f t="shared" si="0"/>
        <v>0</v>
      </c>
      <c r="AE33" s="185">
        <f t="shared" si="0"/>
        <v>0</v>
      </c>
      <c r="AF33" s="185">
        <f t="shared" si="1"/>
        <v>0</v>
      </c>
    </row>
    <row r="34" spans="1:32" s="65" customFormat="1" ht="24.95" customHeight="1" x14ac:dyDescent="0.15">
      <c r="A34" s="298" t="s">
        <v>415</v>
      </c>
      <c r="B34" s="450"/>
      <c r="C34" s="452"/>
      <c r="D34" s="450"/>
      <c r="E34" s="452"/>
      <c r="F34" s="450"/>
      <c r="G34" s="452"/>
      <c r="H34" s="450"/>
      <c r="I34" s="452"/>
      <c r="J34" s="450"/>
      <c r="K34" s="452"/>
      <c r="L34" s="450"/>
      <c r="M34" s="452"/>
      <c r="N34" s="450"/>
      <c r="O34" s="452"/>
      <c r="P34" s="450"/>
      <c r="Q34" s="452"/>
      <c r="R34" s="450"/>
      <c r="S34" s="452"/>
      <c r="T34" s="450"/>
      <c r="U34" s="452"/>
      <c r="V34" s="450"/>
      <c r="W34" s="452"/>
      <c r="X34" s="450"/>
      <c r="Y34" s="452"/>
      <c r="Z34" s="450"/>
      <c r="AA34" s="452"/>
      <c r="AB34" s="450"/>
      <c r="AC34" s="452"/>
      <c r="AD34" s="185">
        <f t="shared" si="0"/>
        <v>0</v>
      </c>
      <c r="AE34" s="185">
        <f t="shared" si="0"/>
        <v>0</v>
      </c>
      <c r="AF34" s="185">
        <f t="shared" si="1"/>
        <v>0</v>
      </c>
    </row>
    <row r="35" spans="1:32" s="65" customFormat="1" ht="24.95" customHeight="1" x14ac:dyDescent="0.15">
      <c r="A35" s="298" t="s">
        <v>416</v>
      </c>
      <c r="B35" s="450"/>
      <c r="C35" s="452"/>
      <c r="D35" s="450"/>
      <c r="E35" s="452"/>
      <c r="F35" s="450"/>
      <c r="G35" s="452"/>
      <c r="H35" s="450"/>
      <c r="I35" s="452"/>
      <c r="J35" s="450"/>
      <c r="K35" s="452"/>
      <c r="L35" s="450"/>
      <c r="M35" s="452"/>
      <c r="N35" s="450"/>
      <c r="O35" s="452"/>
      <c r="P35" s="450"/>
      <c r="Q35" s="452"/>
      <c r="R35" s="450"/>
      <c r="S35" s="452"/>
      <c r="T35" s="450"/>
      <c r="U35" s="452"/>
      <c r="V35" s="450"/>
      <c r="W35" s="452"/>
      <c r="X35" s="450"/>
      <c r="Y35" s="452"/>
      <c r="Z35" s="450"/>
      <c r="AA35" s="452"/>
      <c r="AB35" s="450"/>
      <c r="AC35" s="452"/>
      <c r="AD35" s="185">
        <f t="shared" si="0"/>
        <v>0</v>
      </c>
      <c r="AE35" s="185">
        <f t="shared" si="0"/>
        <v>0</v>
      </c>
      <c r="AF35" s="185">
        <f t="shared" si="1"/>
        <v>0</v>
      </c>
    </row>
    <row r="36" spans="1:32" s="65" customFormat="1" ht="24.95" customHeight="1" x14ac:dyDescent="0.15">
      <c r="A36" s="298" t="s">
        <v>63</v>
      </c>
      <c r="B36" s="450"/>
      <c r="C36" s="452"/>
      <c r="D36" s="450"/>
      <c r="E36" s="452"/>
      <c r="F36" s="450"/>
      <c r="G36" s="452"/>
      <c r="H36" s="450"/>
      <c r="I36" s="452"/>
      <c r="J36" s="450"/>
      <c r="K36" s="452"/>
      <c r="L36" s="450"/>
      <c r="M36" s="452"/>
      <c r="N36" s="450"/>
      <c r="O36" s="452"/>
      <c r="P36" s="450"/>
      <c r="Q36" s="452"/>
      <c r="R36" s="450"/>
      <c r="S36" s="452"/>
      <c r="T36" s="450"/>
      <c r="U36" s="452"/>
      <c r="V36" s="450"/>
      <c r="W36" s="452"/>
      <c r="X36" s="450"/>
      <c r="Y36" s="452"/>
      <c r="Z36" s="450"/>
      <c r="AA36" s="452"/>
      <c r="AB36" s="450"/>
      <c r="AC36" s="452"/>
      <c r="AD36" s="185">
        <f t="shared" si="0"/>
        <v>0</v>
      </c>
      <c r="AE36" s="185">
        <f t="shared" si="0"/>
        <v>0</v>
      </c>
      <c r="AF36" s="185">
        <f t="shared" si="1"/>
        <v>0</v>
      </c>
    </row>
    <row r="37" spans="1:32" s="65" customFormat="1" ht="24.95" customHeight="1" x14ac:dyDescent="0.15">
      <c r="A37" s="298" t="s">
        <v>417</v>
      </c>
      <c r="B37" s="450"/>
      <c r="C37" s="452"/>
      <c r="D37" s="450"/>
      <c r="E37" s="452"/>
      <c r="F37" s="450"/>
      <c r="G37" s="452"/>
      <c r="H37" s="450"/>
      <c r="I37" s="452"/>
      <c r="J37" s="450"/>
      <c r="K37" s="452"/>
      <c r="L37" s="450"/>
      <c r="M37" s="452"/>
      <c r="N37" s="450"/>
      <c r="O37" s="452"/>
      <c r="P37" s="450"/>
      <c r="Q37" s="452"/>
      <c r="R37" s="450"/>
      <c r="S37" s="452"/>
      <c r="T37" s="450"/>
      <c r="U37" s="452"/>
      <c r="V37" s="450"/>
      <c r="W37" s="452"/>
      <c r="X37" s="450"/>
      <c r="Y37" s="452"/>
      <c r="Z37" s="450"/>
      <c r="AA37" s="452"/>
      <c r="AB37" s="450"/>
      <c r="AC37" s="452"/>
      <c r="AD37" s="185">
        <f t="shared" si="0"/>
        <v>0</v>
      </c>
      <c r="AE37" s="185">
        <f t="shared" si="0"/>
        <v>0</v>
      </c>
      <c r="AF37" s="185">
        <f t="shared" si="1"/>
        <v>0</v>
      </c>
    </row>
    <row r="38" spans="1:32" s="65" customFormat="1" ht="24.95" customHeight="1" x14ac:dyDescent="0.15">
      <c r="A38" s="298" t="s">
        <v>418</v>
      </c>
      <c r="B38" s="450"/>
      <c r="C38" s="452"/>
      <c r="D38" s="450"/>
      <c r="E38" s="452"/>
      <c r="F38" s="450"/>
      <c r="G38" s="452"/>
      <c r="H38" s="450"/>
      <c r="I38" s="452"/>
      <c r="J38" s="450"/>
      <c r="K38" s="452"/>
      <c r="L38" s="450"/>
      <c r="M38" s="452"/>
      <c r="N38" s="450"/>
      <c r="O38" s="452"/>
      <c r="P38" s="450"/>
      <c r="Q38" s="452"/>
      <c r="R38" s="450"/>
      <c r="S38" s="452"/>
      <c r="T38" s="450"/>
      <c r="U38" s="452"/>
      <c r="V38" s="450"/>
      <c r="W38" s="452"/>
      <c r="X38" s="450"/>
      <c r="Y38" s="452"/>
      <c r="Z38" s="450"/>
      <c r="AA38" s="452"/>
      <c r="AB38" s="450"/>
      <c r="AC38" s="452"/>
      <c r="AD38" s="185">
        <f t="shared" si="0"/>
        <v>0</v>
      </c>
      <c r="AE38" s="185">
        <f t="shared" si="0"/>
        <v>0</v>
      </c>
      <c r="AF38" s="185">
        <f t="shared" si="1"/>
        <v>0</v>
      </c>
    </row>
    <row r="39" spans="1:32" s="65" customFormat="1" ht="24.95" customHeight="1" x14ac:dyDescent="0.15">
      <c r="A39" s="298" t="s">
        <v>419</v>
      </c>
      <c r="B39" s="450"/>
      <c r="C39" s="452"/>
      <c r="D39" s="450"/>
      <c r="E39" s="452"/>
      <c r="F39" s="450"/>
      <c r="G39" s="452"/>
      <c r="H39" s="450"/>
      <c r="I39" s="452"/>
      <c r="J39" s="450"/>
      <c r="K39" s="452"/>
      <c r="L39" s="450"/>
      <c r="M39" s="452"/>
      <c r="N39" s="450"/>
      <c r="O39" s="452"/>
      <c r="P39" s="450"/>
      <c r="Q39" s="452"/>
      <c r="R39" s="450"/>
      <c r="S39" s="452"/>
      <c r="T39" s="450"/>
      <c r="U39" s="452"/>
      <c r="V39" s="450"/>
      <c r="W39" s="452"/>
      <c r="X39" s="450"/>
      <c r="Y39" s="452"/>
      <c r="Z39" s="450"/>
      <c r="AA39" s="452"/>
      <c r="AB39" s="450"/>
      <c r="AC39" s="452"/>
      <c r="AD39" s="185">
        <f t="shared" si="0"/>
        <v>0</v>
      </c>
      <c r="AE39" s="185">
        <f t="shared" si="0"/>
        <v>0</v>
      </c>
      <c r="AF39" s="185">
        <f t="shared" si="1"/>
        <v>0</v>
      </c>
    </row>
    <row r="40" spans="1:32" s="65" customFormat="1" ht="24.95" customHeight="1" x14ac:dyDescent="0.15">
      <c r="A40" s="298" t="s">
        <v>64</v>
      </c>
      <c r="B40" s="450"/>
      <c r="C40" s="452"/>
      <c r="D40" s="450"/>
      <c r="E40" s="452"/>
      <c r="F40" s="450"/>
      <c r="G40" s="452"/>
      <c r="H40" s="450"/>
      <c r="I40" s="452"/>
      <c r="J40" s="450"/>
      <c r="K40" s="452"/>
      <c r="L40" s="450"/>
      <c r="M40" s="452"/>
      <c r="N40" s="450"/>
      <c r="O40" s="452"/>
      <c r="P40" s="450"/>
      <c r="Q40" s="452"/>
      <c r="R40" s="450"/>
      <c r="S40" s="452"/>
      <c r="T40" s="450"/>
      <c r="U40" s="452"/>
      <c r="V40" s="450"/>
      <c r="W40" s="452"/>
      <c r="X40" s="450"/>
      <c r="Y40" s="452"/>
      <c r="Z40" s="450"/>
      <c r="AA40" s="452"/>
      <c r="AB40" s="450"/>
      <c r="AC40" s="452"/>
      <c r="AD40" s="185">
        <f t="shared" si="0"/>
        <v>0</v>
      </c>
      <c r="AE40" s="185">
        <f t="shared" si="0"/>
        <v>0</v>
      </c>
      <c r="AF40" s="185">
        <f t="shared" si="1"/>
        <v>0</v>
      </c>
    </row>
    <row r="41" spans="1:32" s="65" customFormat="1" ht="24.95" customHeight="1" x14ac:dyDescent="0.15">
      <c r="A41" s="298" t="s">
        <v>65</v>
      </c>
      <c r="B41" s="450"/>
      <c r="C41" s="452"/>
      <c r="D41" s="450"/>
      <c r="E41" s="452"/>
      <c r="F41" s="450"/>
      <c r="G41" s="452"/>
      <c r="H41" s="450"/>
      <c r="I41" s="452"/>
      <c r="J41" s="450"/>
      <c r="K41" s="452"/>
      <c r="L41" s="450"/>
      <c r="M41" s="452"/>
      <c r="N41" s="450"/>
      <c r="O41" s="452"/>
      <c r="P41" s="450"/>
      <c r="Q41" s="452"/>
      <c r="R41" s="450"/>
      <c r="S41" s="452"/>
      <c r="T41" s="450"/>
      <c r="U41" s="452"/>
      <c r="V41" s="450"/>
      <c r="W41" s="452"/>
      <c r="X41" s="450"/>
      <c r="Y41" s="452"/>
      <c r="Z41" s="450"/>
      <c r="AA41" s="452"/>
      <c r="AB41" s="450"/>
      <c r="AC41" s="452"/>
      <c r="AD41" s="185">
        <f t="shared" si="0"/>
        <v>0</v>
      </c>
      <c r="AE41" s="185">
        <f t="shared" si="0"/>
        <v>0</v>
      </c>
      <c r="AF41" s="185">
        <f t="shared" si="1"/>
        <v>0</v>
      </c>
    </row>
    <row r="42" spans="1:32" s="65" customFormat="1" ht="24.95" customHeight="1" x14ac:dyDescent="0.15">
      <c r="A42" s="298" t="s">
        <v>66</v>
      </c>
      <c r="B42" s="450"/>
      <c r="C42" s="452"/>
      <c r="D42" s="450"/>
      <c r="E42" s="452"/>
      <c r="F42" s="450"/>
      <c r="G42" s="452"/>
      <c r="H42" s="450"/>
      <c r="I42" s="452"/>
      <c r="J42" s="450"/>
      <c r="K42" s="452"/>
      <c r="L42" s="450"/>
      <c r="M42" s="452"/>
      <c r="N42" s="450"/>
      <c r="O42" s="452"/>
      <c r="P42" s="450"/>
      <c r="Q42" s="452"/>
      <c r="R42" s="450"/>
      <c r="S42" s="452"/>
      <c r="T42" s="450"/>
      <c r="U42" s="452"/>
      <c r="V42" s="450"/>
      <c r="W42" s="452"/>
      <c r="X42" s="450"/>
      <c r="Y42" s="452"/>
      <c r="Z42" s="450"/>
      <c r="AA42" s="452"/>
      <c r="AB42" s="450"/>
      <c r="AC42" s="452"/>
      <c r="AD42" s="185">
        <f t="shared" si="0"/>
        <v>0</v>
      </c>
      <c r="AE42" s="185">
        <f t="shared" si="0"/>
        <v>0</v>
      </c>
      <c r="AF42" s="185">
        <f t="shared" si="1"/>
        <v>0</v>
      </c>
    </row>
    <row r="43" spans="1:32" s="65" customFormat="1" ht="24.95" customHeight="1" x14ac:dyDescent="0.15">
      <c r="A43" s="298" t="s">
        <v>67</v>
      </c>
      <c r="B43" s="450"/>
      <c r="C43" s="452"/>
      <c r="D43" s="450"/>
      <c r="E43" s="452"/>
      <c r="F43" s="450"/>
      <c r="G43" s="452"/>
      <c r="H43" s="450"/>
      <c r="I43" s="452"/>
      <c r="J43" s="450"/>
      <c r="K43" s="452"/>
      <c r="L43" s="450"/>
      <c r="M43" s="452"/>
      <c r="N43" s="450"/>
      <c r="O43" s="452"/>
      <c r="P43" s="450"/>
      <c r="Q43" s="452"/>
      <c r="R43" s="450"/>
      <c r="S43" s="452"/>
      <c r="T43" s="450"/>
      <c r="U43" s="452"/>
      <c r="V43" s="450"/>
      <c r="W43" s="452"/>
      <c r="X43" s="450"/>
      <c r="Y43" s="452"/>
      <c r="Z43" s="450"/>
      <c r="AA43" s="452"/>
      <c r="AB43" s="450"/>
      <c r="AC43" s="452"/>
      <c r="AD43" s="185">
        <f t="shared" si="0"/>
        <v>0</v>
      </c>
      <c r="AE43" s="185">
        <f t="shared" si="0"/>
        <v>0</v>
      </c>
      <c r="AF43" s="185">
        <f t="shared" si="1"/>
        <v>0</v>
      </c>
    </row>
    <row r="44" spans="1:32" s="65" customFormat="1" ht="24.95" customHeight="1" x14ac:dyDescent="0.15">
      <c r="A44" s="298" t="s">
        <v>68</v>
      </c>
      <c r="B44" s="450"/>
      <c r="C44" s="452"/>
      <c r="D44" s="450"/>
      <c r="E44" s="452"/>
      <c r="F44" s="450"/>
      <c r="G44" s="452"/>
      <c r="H44" s="450"/>
      <c r="I44" s="452"/>
      <c r="J44" s="450"/>
      <c r="K44" s="452"/>
      <c r="L44" s="450"/>
      <c r="M44" s="452"/>
      <c r="N44" s="450"/>
      <c r="O44" s="452"/>
      <c r="P44" s="450"/>
      <c r="Q44" s="452"/>
      <c r="R44" s="450"/>
      <c r="S44" s="452"/>
      <c r="T44" s="450"/>
      <c r="U44" s="452"/>
      <c r="V44" s="450"/>
      <c r="W44" s="452"/>
      <c r="X44" s="450"/>
      <c r="Y44" s="452"/>
      <c r="Z44" s="450"/>
      <c r="AA44" s="452"/>
      <c r="AB44" s="450"/>
      <c r="AC44" s="452"/>
      <c r="AD44" s="185">
        <f t="shared" si="0"/>
        <v>0</v>
      </c>
      <c r="AE44" s="185">
        <f t="shared" si="0"/>
        <v>0</v>
      </c>
      <c r="AF44" s="185">
        <f t="shared" si="1"/>
        <v>0</v>
      </c>
    </row>
    <row r="45" spans="1:32" s="65" customFormat="1" ht="24.95" customHeight="1" x14ac:dyDescent="0.15">
      <c r="A45" s="298" t="s">
        <v>420</v>
      </c>
      <c r="B45" s="450"/>
      <c r="C45" s="452"/>
      <c r="D45" s="450"/>
      <c r="E45" s="452"/>
      <c r="F45" s="450"/>
      <c r="G45" s="452"/>
      <c r="H45" s="450"/>
      <c r="I45" s="452"/>
      <c r="J45" s="450"/>
      <c r="K45" s="452"/>
      <c r="L45" s="450"/>
      <c r="M45" s="452"/>
      <c r="N45" s="450"/>
      <c r="O45" s="452"/>
      <c r="P45" s="450"/>
      <c r="Q45" s="452"/>
      <c r="R45" s="450"/>
      <c r="S45" s="452"/>
      <c r="T45" s="450"/>
      <c r="U45" s="452"/>
      <c r="V45" s="450"/>
      <c r="W45" s="452"/>
      <c r="X45" s="450"/>
      <c r="Y45" s="452"/>
      <c r="Z45" s="450"/>
      <c r="AA45" s="452"/>
      <c r="AB45" s="450"/>
      <c r="AC45" s="452"/>
      <c r="AD45" s="185">
        <f t="shared" si="0"/>
        <v>0</v>
      </c>
      <c r="AE45" s="185">
        <f t="shared" si="0"/>
        <v>0</v>
      </c>
      <c r="AF45" s="185">
        <f t="shared" si="1"/>
        <v>0</v>
      </c>
    </row>
    <row r="46" spans="1:32" s="65" customFormat="1" ht="24.95" customHeight="1" x14ac:dyDescent="0.15">
      <c r="A46" s="298" t="s">
        <v>69</v>
      </c>
      <c r="B46" s="450"/>
      <c r="C46" s="452"/>
      <c r="D46" s="450"/>
      <c r="E46" s="452"/>
      <c r="F46" s="450"/>
      <c r="G46" s="452"/>
      <c r="H46" s="450"/>
      <c r="I46" s="452"/>
      <c r="J46" s="450"/>
      <c r="K46" s="452"/>
      <c r="L46" s="450"/>
      <c r="M46" s="452"/>
      <c r="N46" s="450"/>
      <c r="O46" s="452"/>
      <c r="P46" s="450"/>
      <c r="Q46" s="452"/>
      <c r="R46" s="450"/>
      <c r="S46" s="452"/>
      <c r="T46" s="450"/>
      <c r="U46" s="452"/>
      <c r="V46" s="450"/>
      <c r="W46" s="452"/>
      <c r="X46" s="450"/>
      <c r="Y46" s="452"/>
      <c r="Z46" s="450"/>
      <c r="AA46" s="452"/>
      <c r="AB46" s="450"/>
      <c r="AC46" s="452"/>
      <c r="AD46" s="185">
        <f t="shared" si="0"/>
        <v>0</v>
      </c>
      <c r="AE46" s="185">
        <f t="shared" si="0"/>
        <v>0</v>
      </c>
      <c r="AF46" s="185">
        <f t="shared" si="1"/>
        <v>0</v>
      </c>
    </row>
    <row r="47" spans="1:32" s="65" customFormat="1" ht="24.95" customHeight="1" x14ac:dyDescent="0.15">
      <c r="A47" s="298" t="s">
        <v>70</v>
      </c>
      <c r="B47" s="449"/>
      <c r="C47" s="453"/>
      <c r="D47" s="449"/>
      <c r="E47" s="453"/>
      <c r="F47" s="449"/>
      <c r="G47" s="453"/>
      <c r="H47" s="449"/>
      <c r="I47" s="453"/>
      <c r="J47" s="449"/>
      <c r="K47" s="453"/>
      <c r="L47" s="449"/>
      <c r="M47" s="453"/>
      <c r="N47" s="449"/>
      <c r="O47" s="453"/>
      <c r="P47" s="449"/>
      <c r="Q47" s="453"/>
      <c r="R47" s="449"/>
      <c r="S47" s="453"/>
      <c r="T47" s="449"/>
      <c r="U47" s="453"/>
      <c r="V47" s="449"/>
      <c r="W47" s="453"/>
      <c r="X47" s="449"/>
      <c r="Y47" s="453"/>
      <c r="Z47" s="449"/>
      <c r="AA47" s="453"/>
      <c r="AB47" s="449"/>
      <c r="AC47" s="453"/>
      <c r="AD47" s="184">
        <f t="shared" si="0"/>
        <v>0</v>
      </c>
      <c r="AE47" s="184">
        <f t="shared" si="0"/>
        <v>0</v>
      </c>
      <c r="AF47" s="184">
        <f t="shared" si="1"/>
        <v>0</v>
      </c>
    </row>
    <row r="48" spans="1:32" s="65" customFormat="1" ht="15" customHeight="1" x14ac:dyDescent="0.15">
      <c r="A48" s="28" t="s">
        <v>71</v>
      </c>
      <c r="B48" s="186">
        <f>SUM(B4:B47)</f>
        <v>0</v>
      </c>
      <c r="C48" s="186">
        <f t="shared" ref="C48:AC48" si="2">SUM(C4:C47)</f>
        <v>0</v>
      </c>
      <c r="D48" s="186">
        <f t="shared" si="2"/>
        <v>0</v>
      </c>
      <c r="E48" s="186">
        <f t="shared" si="2"/>
        <v>0</v>
      </c>
      <c r="F48" s="186">
        <f t="shared" si="2"/>
        <v>16</v>
      </c>
      <c r="G48" s="186">
        <f t="shared" si="2"/>
        <v>11</v>
      </c>
      <c r="H48" s="186">
        <f t="shared" si="2"/>
        <v>0</v>
      </c>
      <c r="I48" s="186">
        <f t="shared" si="2"/>
        <v>2</v>
      </c>
      <c r="J48" s="186">
        <f t="shared" si="2"/>
        <v>0</v>
      </c>
      <c r="K48" s="186">
        <f t="shared" si="2"/>
        <v>0</v>
      </c>
      <c r="L48" s="186">
        <f t="shared" si="2"/>
        <v>0</v>
      </c>
      <c r="M48" s="186">
        <f t="shared" si="2"/>
        <v>0</v>
      </c>
      <c r="N48" s="186">
        <f t="shared" si="2"/>
        <v>0</v>
      </c>
      <c r="O48" s="186">
        <f t="shared" si="2"/>
        <v>0</v>
      </c>
      <c r="P48" s="186">
        <f t="shared" si="2"/>
        <v>0</v>
      </c>
      <c r="Q48" s="186">
        <f t="shared" si="2"/>
        <v>0</v>
      </c>
      <c r="R48" s="186">
        <f t="shared" si="2"/>
        <v>0</v>
      </c>
      <c r="S48" s="186">
        <f t="shared" si="2"/>
        <v>0</v>
      </c>
      <c r="T48" s="186">
        <f t="shared" si="2"/>
        <v>0</v>
      </c>
      <c r="U48" s="186">
        <f t="shared" si="2"/>
        <v>0</v>
      </c>
      <c r="V48" s="186">
        <f t="shared" si="2"/>
        <v>0</v>
      </c>
      <c r="W48" s="186">
        <f t="shared" si="2"/>
        <v>0</v>
      </c>
      <c r="X48" s="186">
        <f t="shared" si="2"/>
        <v>3</v>
      </c>
      <c r="Y48" s="186">
        <f t="shared" si="2"/>
        <v>15</v>
      </c>
      <c r="Z48" s="186">
        <f t="shared" si="2"/>
        <v>1</v>
      </c>
      <c r="AA48" s="186">
        <f t="shared" si="2"/>
        <v>0</v>
      </c>
      <c r="AB48" s="186">
        <f t="shared" si="2"/>
        <v>9</v>
      </c>
      <c r="AC48" s="186">
        <f t="shared" si="2"/>
        <v>11</v>
      </c>
      <c r="AD48" s="186">
        <f>SUM(AD4:AD47)</f>
        <v>29</v>
      </c>
      <c r="AE48" s="186">
        <f>SUM(AE4:AE47)</f>
        <v>39</v>
      </c>
      <c r="AF48" s="186">
        <f>AD48+AE48</f>
        <v>68</v>
      </c>
    </row>
    <row r="49" spans="1:31" s="66" customFormat="1" ht="9.9499999999999993" customHeight="1" x14ac:dyDescent="0.15">
      <c r="AD49" s="12"/>
      <c r="AE49" s="67"/>
    </row>
    <row r="50" spans="1:31" s="68" customFormat="1" ht="13.35" customHeight="1" x14ac:dyDescent="0.3">
      <c r="A50" s="18" t="s">
        <v>75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AD50" s="49"/>
      <c r="AE50" s="49"/>
    </row>
    <row r="51" spans="1:31" s="68" customFormat="1" ht="13.35" customHeight="1" x14ac:dyDescent="0.3">
      <c r="A51" s="310" t="s">
        <v>168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AD51" s="49"/>
      <c r="AE51" s="49"/>
    </row>
    <row r="52" spans="1:31" s="68" customFormat="1" ht="13.35" customHeight="1" x14ac:dyDescent="0.3">
      <c r="A52" s="69" t="s">
        <v>422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AD52" s="49"/>
      <c r="AE52" s="49"/>
    </row>
    <row r="53" spans="1:31" s="68" customFormat="1" ht="13.35" customHeight="1" x14ac:dyDescent="0.3">
      <c r="A53" s="69" t="s">
        <v>76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AD53" s="49"/>
      <c r="AE53" s="49"/>
    </row>
    <row r="54" spans="1:31" s="68" customFormat="1" ht="26.45" customHeight="1" x14ac:dyDescent="0.3">
      <c r="A54" s="613" t="s">
        <v>423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AD54" s="49"/>
      <c r="AE54" s="49"/>
    </row>
    <row r="55" spans="1:31" s="68" customFormat="1" ht="12" customHeight="1" x14ac:dyDescent="0.3">
      <c r="A55" s="69"/>
      <c r="AD55" s="49"/>
      <c r="AE55" s="49"/>
    </row>
    <row r="56" spans="1:31" x14ac:dyDescent="0.3">
      <c r="A56" s="52"/>
      <c r="AD56" s="44"/>
      <c r="AE56" s="44"/>
    </row>
    <row r="57" spans="1:31" x14ac:dyDescent="0.3">
      <c r="A57" s="52"/>
      <c r="AD57" s="44"/>
      <c r="AE57" s="44"/>
    </row>
    <row r="58" spans="1:31" x14ac:dyDescent="0.3">
      <c r="A58" s="52"/>
      <c r="AD58" s="44"/>
      <c r="AE58" s="44"/>
    </row>
    <row r="59" spans="1:31" x14ac:dyDescent="0.3">
      <c r="A59" s="52"/>
      <c r="AD59" s="44"/>
      <c r="AE59" s="44"/>
    </row>
    <row r="60" spans="1:31" x14ac:dyDescent="0.3">
      <c r="A60" s="52"/>
      <c r="AD60" s="44"/>
      <c r="AE60" s="44"/>
    </row>
    <row r="61" spans="1:31" x14ac:dyDescent="0.3">
      <c r="A61" s="52"/>
      <c r="AD61" s="44"/>
      <c r="AE61" s="44"/>
    </row>
    <row r="62" spans="1:31" x14ac:dyDescent="0.3">
      <c r="A62" s="52"/>
      <c r="AD62" s="44"/>
      <c r="AE62" s="44"/>
    </row>
    <row r="63" spans="1:31" x14ac:dyDescent="0.3">
      <c r="A63" s="52"/>
    </row>
    <row r="64" spans="1:31" x14ac:dyDescent="0.3">
      <c r="A64" s="52"/>
    </row>
  </sheetData>
  <sheetProtection algorithmName="SHA-512" hashValue="yXsBZF4WKNI0mQ1AR+ThXzlR7klq5DH17M/ogjXg4p5lNyOu1E0TgyNUgPNZtXhH7EDarwWwOyoNugNIMzB4cg==" saltValue="Fm7fajQEwoZfVfx8/Jnah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E10" sqref="E10"/>
    </sheetView>
  </sheetViews>
  <sheetFormatPr defaultColWidth="9.140625" defaultRowHeight="12.75" x14ac:dyDescent="0.2"/>
  <cols>
    <col min="1" max="1" width="30.7109375" style="1" customWidth="1"/>
    <col min="2" max="6" width="15.7109375" style="1" customWidth="1"/>
    <col min="7" max="7" width="8.7109375" style="1" customWidth="1"/>
    <col min="8" max="13" width="6.7109375" style="1" customWidth="1"/>
    <col min="14" max="16384" width="9.140625" style="1"/>
  </cols>
  <sheetData>
    <row r="1" spans="1:7" ht="39.950000000000003" customHeight="1" x14ac:dyDescent="0.25">
      <c r="A1" s="632" t="s">
        <v>8</v>
      </c>
      <c r="B1" s="633"/>
      <c r="C1" s="633"/>
      <c r="D1" s="633"/>
      <c r="E1" s="633"/>
      <c r="F1" s="633"/>
      <c r="G1" s="633"/>
    </row>
    <row r="2" spans="1:7" s="72" customFormat="1" ht="24" customHeight="1" x14ac:dyDescent="0.15">
      <c r="A2" s="635" t="s">
        <v>169</v>
      </c>
      <c r="B2" s="635" t="s">
        <v>170</v>
      </c>
      <c r="C2" s="635" t="s">
        <v>171</v>
      </c>
      <c r="D2" s="635" t="s">
        <v>172</v>
      </c>
      <c r="E2" s="635" t="s">
        <v>173</v>
      </c>
      <c r="F2" s="635" t="s">
        <v>174</v>
      </c>
      <c r="G2" s="635" t="s">
        <v>71</v>
      </c>
    </row>
    <row r="3" spans="1:7" s="72" customFormat="1" ht="24" customHeight="1" x14ac:dyDescent="0.15">
      <c r="A3" s="636"/>
      <c r="B3" s="637"/>
      <c r="C3" s="637"/>
      <c r="D3" s="637"/>
      <c r="E3" s="637"/>
      <c r="F3" s="637"/>
      <c r="G3" s="637"/>
    </row>
    <row r="4" spans="1:7" s="72" customFormat="1" ht="24.95" customHeight="1" x14ac:dyDescent="0.15">
      <c r="A4" s="298" t="s">
        <v>38</v>
      </c>
      <c r="B4" s="454"/>
      <c r="C4" s="454"/>
      <c r="D4" s="454"/>
      <c r="E4" s="454"/>
      <c r="F4" s="454"/>
      <c r="G4" s="183">
        <f>SUM(B4:F4)</f>
        <v>0</v>
      </c>
    </row>
    <row r="5" spans="1:7" s="72" customFormat="1" ht="24.95" customHeight="1" x14ac:dyDescent="0.15">
      <c r="A5" s="298" t="s">
        <v>409</v>
      </c>
      <c r="B5" s="455"/>
      <c r="C5" s="455"/>
      <c r="D5" s="455"/>
      <c r="E5" s="455"/>
      <c r="F5" s="455"/>
      <c r="G5" s="185">
        <f t="shared" ref="G5:G47" si="0">SUM(B5:F5)</f>
        <v>0</v>
      </c>
    </row>
    <row r="6" spans="1:7" s="72" customFormat="1" ht="24.95" customHeight="1" x14ac:dyDescent="0.15">
      <c r="A6" s="298" t="s">
        <v>410</v>
      </c>
      <c r="B6" s="455"/>
      <c r="C6" s="455"/>
      <c r="D6" s="455"/>
      <c r="E6" s="455"/>
      <c r="F6" s="455"/>
      <c r="G6" s="185">
        <f t="shared" si="0"/>
        <v>0</v>
      </c>
    </row>
    <row r="7" spans="1:7" s="72" customFormat="1" ht="24.95" customHeight="1" x14ac:dyDescent="0.15">
      <c r="A7" s="298" t="s">
        <v>411</v>
      </c>
      <c r="B7" s="455"/>
      <c r="C7" s="455"/>
      <c r="D7" s="455"/>
      <c r="E7" s="455"/>
      <c r="F7" s="455"/>
      <c r="G7" s="185">
        <f t="shared" si="0"/>
        <v>0</v>
      </c>
    </row>
    <row r="8" spans="1:7" s="72" customFormat="1" ht="24.95" customHeight="1" x14ac:dyDescent="0.15">
      <c r="A8" s="298" t="s">
        <v>412</v>
      </c>
      <c r="B8" s="455"/>
      <c r="C8" s="455"/>
      <c r="D8" s="455"/>
      <c r="E8" s="455"/>
      <c r="F8" s="456"/>
      <c r="G8" s="185">
        <f t="shared" si="0"/>
        <v>0</v>
      </c>
    </row>
    <row r="9" spans="1:7" s="72" customFormat="1" ht="24.95" customHeight="1" x14ac:dyDescent="0.15">
      <c r="A9" s="298" t="s">
        <v>413</v>
      </c>
      <c r="B9" s="455"/>
      <c r="C9" s="455"/>
      <c r="D9" s="455"/>
      <c r="E9" s="455"/>
      <c r="F9" s="455"/>
      <c r="G9" s="185">
        <f t="shared" si="0"/>
        <v>0</v>
      </c>
    </row>
    <row r="10" spans="1:7" s="72" customFormat="1" ht="24.95" customHeight="1" x14ac:dyDescent="0.15">
      <c r="A10" s="298" t="s">
        <v>39</v>
      </c>
      <c r="B10" s="455"/>
      <c r="C10" s="456"/>
      <c r="D10" s="455"/>
      <c r="E10" s="455">
        <v>7</v>
      </c>
      <c r="F10" s="455">
        <v>9</v>
      </c>
      <c r="G10" s="185">
        <f t="shared" si="0"/>
        <v>16</v>
      </c>
    </row>
    <row r="11" spans="1:7" s="72" customFormat="1" ht="24.95" customHeight="1" x14ac:dyDescent="0.15">
      <c r="A11" s="298" t="s">
        <v>40</v>
      </c>
      <c r="B11" s="455"/>
      <c r="C11" s="455"/>
      <c r="D11" s="455"/>
      <c r="E11" s="455"/>
      <c r="F11" s="455">
        <v>3</v>
      </c>
      <c r="G11" s="185">
        <f t="shared" si="0"/>
        <v>3</v>
      </c>
    </row>
    <row r="12" spans="1:7" s="72" customFormat="1" ht="24.95" customHeight="1" x14ac:dyDescent="0.15">
      <c r="A12" s="298" t="s">
        <v>41</v>
      </c>
      <c r="B12" s="455"/>
      <c r="C12" s="455"/>
      <c r="D12" s="455"/>
      <c r="E12" s="455"/>
      <c r="F12" s="455">
        <v>1</v>
      </c>
      <c r="G12" s="185">
        <f t="shared" si="0"/>
        <v>1</v>
      </c>
    </row>
    <row r="13" spans="1:7" s="72" customFormat="1" ht="24.95" customHeight="1" x14ac:dyDescent="0.15">
      <c r="A13" s="298" t="s">
        <v>42</v>
      </c>
      <c r="B13" s="455"/>
      <c r="C13" s="455"/>
      <c r="D13" s="456"/>
      <c r="E13" s="455"/>
      <c r="F13" s="455"/>
      <c r="G13" s="185">
        <f t="shared" si="0"/>
        <v>0</v>
      </c>
    </row>
    <row r="14" spans="1:7" s="72" customFormat="1" ht="24.95" customHeight="1" x14ac:dyDescent="0.15">
      <c r="A14" s="298" t="s">
        <v>43</v>
      </c>
      <c r="B14" s="455"/>
      <c r="C14" s="455"/>
      <c r="D14" s="455"/>
      <c r="E14" s="455"/>
      <c r="F14" s="455"/>
      <c r="G14" s="185">
        <f t="shared" si="0"/>
        <v>0</v>
      </c>
    </row>
    <row r="15" spans="1:7" s="72" customFormat="1" ht="24.95" customHeight="1" x14ac:dyDescent="0.15">
      <c r="A15" s="298" t="s">
        <v>44</v>
      </c>
      <c r="B15" s="455"/>
      <c r="C15" s="455"/>
      <c r="D15" s="455"/>
      <c r="E15" s="455"/>
      <c r="F15" s="455"/>
      <c r="G15" s="185">
        <f t="shared" si="0"/>
        <v>0</v>
      </c>
    </row>
    <row r="16" spans="1:7" s="72" customFormat="1" ht="24.95" customHeight="1" x14ac:dyDescent="0.15">
      <c r="A16" s="298" t="s">
        <v>45</v>
      </c>
      <c r="B16" s="455"/>
      <c r="C16" s="455"/>
      <c r="D16" s="455"/>
      <c r="E16" s="455"/>
      <c r="F16" s="455"/>
      <c r="G16" s="185">
        <f t="shared" si="0"/>
        <v>0</v>
      </c>
    </row>
    <row r="17" spans="1:7" s="72" customFormat="1" ht="24.95" customHeight="1" x14ac:dyDescent="0.15">
      <c r="A17" s="298" t="s">
        <v>504</v>
      </c>
      <c r="B17" s="455"/>
      <c r="C17" s="455"/>
      <c r="D17" s="455"/>
      <c r="E17" s="455"/>
      <c r="F17" s="455"/>
      <c r="G17" s="185">
        <f t="shared" si="0"/>
        <v>0</v>
      </c>
    </row>
    <row r="18" spans="1:7" s="72" customFormat="1" ht="24.95" customHeight="1" x14ac:dyDescent="0.15">
      <c r="A18" s="298" t="s">
        <v>48</v>
      </c>
      <c r="B18" s="455"/>
      <c r="C18" s="455"/>
      <c r="D18" s="455"/>
      <c r="E18" s="455"/>
      <c r="F18" s="455"/>
      <c r="G18" s="185">
        <f t="shared" si="0"/>
        <v>0</v>
      </c>
    </row>
    <row r="19" spans="1:7" s="72" customFormat="1" ht="24.95" customHeight="1" x14ac:dyDescent="0.15">
      <c r="A19" s="298" t="s">
        <v>49</v>
      </c>
      <c r="B19" s="455"/>
      <c r="C19" s="455"/>
      <c r="D19" s="455"/>
      <c r="E19" s="455"/>
      <c r="F19" s="455"/>
      <c r="G19" s="185">
        <f t="shared" si="0"/>
        <v>0</v>
      </c>
    </row>
    <row r="20" spans="1:7" s="72" customFormat="1" ht="24.95" customHeight="1" x14ac:dyDescent="0.15">
      <c r="A20" s="298" t="s">
        <v>50</v>
      </c>
      <c r="B20" s="455"/>
      <c r="C20" s="455"/>
      <c r="D20" s="455"/>
      <c r="E20" s="455"/>
      <c r="F20" s="455"/>
      <c r="G20" s="185">
        <f t="shared" si="0"/>
        <v>0</v>
      </c>
    </row>
    <row r="21" spans="1:7" s="72" customFormat="1" ht="24.95" customHeight="1" x14ac:dyDescent="0.15">
      <c r="A21" s="298" t="s">
        <v>51</v>
      </c>
      <c r="B21" s="455"/>
      <c r="C21" s="455"/>
      <c r="D21" s="455"/>
      <c r="E21" s="455"/>
      <c r="F21" s="455"/>
      <c r="G21" s="185">
        <f t="shared" si="0"/>
        <v>0</v>
      </c>
    </row>
    <row r="22" spans="1:7" s="72" customFormat="1" ht="24.95" customHeight="1" x14ac:dyDescent="0.15">
      <c r="A22" s="298" t="s">
        <v>52</v>
      </c>
      <c r="B22" s="455"/>
      <c r="C22" s="455"/>
      <c r="D22" s="455"/>
      <c r="E22" s="455"/>
      <c r="F22" s="455"/>
      <c r="G22" s="185">
        <f t="shared" si="0"/>
        <v>0</v>
      </c>
    </row>
    <row r="23" spans="1:7" s="72" customFormat="1" ht="24.95" customHeight="1" x14ac:dyDescent="0.15">
      <c r="A23" s="298" t="s">
        <v>53</v>
      </c>
      <c r="B23" s="455"/>
      <c r="C23" s="455"/>
      <c r="D23" s="455"/>
      <c r="E23" s="455"/>
      <c r="F23" s="455"/>
      <c r="G23" s="185">
        <f t="shared" si="0"/>
        <v>0</v>
      </c>
    </row>
    <row r="24" spans="1:7" s="72" customFormat="1" ht="24.95" customHeight="1" x14ac:dyDescent="0.15">
      <c r="A24" s="298" t="s">
        <v>54</v>
      </c>
      <c r="B24" s="455"/>
      <c r="C24" s="455"/>
      <c r="D24" s="455"/>
      <c r="E24" s="455"/>
      <c r="F24" s="455"/>
      <c r="G24" s="185">
        <f t="shared" si="0"/>
        <v>0</v>
      </c>
    </row>
    <row r="25" spans="1:7" s="72" customFormat="1" ht="24.95" customHeight="1" x14ac:dyDescent="0.15">
      <c r="A25" s="298" t="s">
        <v>55</v>
      </c>
      <c r="B25" s="455"/>
      <c r="C25" s="455"/>
      <c r="D25" s="455"/>
      <c r="E25" s="455"/>
      <c r="F25" s="455"/>
      <c r="G25" s="185">
        <f t="shared" si="0"/>
        <v>0</v>
      </c>
    </row>
    <row r="26" spans="1:7" s="72" customFormat="1" ht="24.95" customHeight="1" x14ac:dyDescent="0.15">
      <c r="A26" s="298" t="s">
        <v>56</v>
      </c>
      <c r="B26" s="455"/>
      <c r="C26" s="455"/>
      <c r="D26" s="455"/>
      <c r="E26" s="455"/>
      <c r="F26" s="455"/>
      <c r="G26" s="185">
        <f t="shared" si="0"/>
        <v>0</v>
      </c>
    </row>
    <row r="27" spans="1:7" s="72" customFormat="1" ht="24.95" customHeight="1" x14ac:dyDescent="0.15">
      <c r="A27" s="298" t="s">
        <v>57</v>
      </c>
      <c r="B27" s="455"/>
      <c r="C27" s="455"/>
      <c r="D27" s="455"/>
      <c r="E27" s="455"/>
      <c r="F27" s="455"/>
      <c r="G27" s="185">
        <f t="shared" si="0"/>
        <v>0</v>
      </c>
    </row>
    <row r="28" spans="1:7" s="72" customFormat="1" ht="24.95" customHeight="1" x14ac:dyDescent="0.15">
      <c r="A28" s="298" t="s">
        <v>58</v>
      </c>
      <c r="B28" s="455"/>
      <c r="C28" s="455"/>
      <c r="D28" s="455"/>
      <c r="E28" s="455"/>
      <c r="F28" s="455"/>
      <c r="G28" s="185">
        <f t="shared" si="0"/>
        <v>0</v>
      </c>
    </row>
    <row r="29" spans="1:7" s="72" customFormat="1" ht="24.95" customHeight="1" x14ac:dyDescent="0.15">
      <c r="A29" s="298" t="s">
        <v>59</v>
      </c>
      <c r="B29" s="455"/>
      <c r="C29" s="455"/>
      <c r="D29" s="455"/>
      <c r="E29" s="455"/>
      <c r="F29" s="455"/>
      <c r="G29" s="185">
        <f t="shared" si="0"/>
        <v>0</v>
      </c>
    </row>
    <row r="30" spans="1:7" s="72" customFormat="1" ht="24.95" customHeight="1" x14ac:dyDescent="0.15">
      <c r="A30" s="298" t="s">
        <v>60</v>
      </c>
      <c r="B30" s="455"/>
      <c r="C30" s="455"/>
      <c r="D30" s="455"/>
      <c r="E30" s="455"/>
      <c r="F30" s="455"/>
      <c r="G30" s="185">
        <f t="shared" si="0"/>
        <v>0</v>
      </c>
    </row>
    <row r="31" spans="1:7" s="72" customFormat="1" ht="24.95" customHeight="1" x14ac:dyDescent="0.15">
      <c r="A31" s="298" t="s">
        <v>61</v>
      </c>
      <c r="B31" s="455"/>
      <c r="C31" s="455"/>
      <c r="D31" s="455"/>
      <c r="E31" s="455"/>
      <c r="F31" s="455"/>
      <c r="G31" s="185">
        <f t="shared" si="0"/>
        <v>0</v>
      </c>
    </row>
    <row r="32" spans="1:7" s="72" customFormat="1" ht="24.95" customHeight="1" x14ac:dyDescent="0.15">
      <c r="A32" s="298" t="s">
        <v>62</v>
      </c>
      <c r="B32" s="455"/>
      <c r="C32" s="455"/>
      <c r="D32" s="455"/>
      <c r="E32" s="455"/>
      <c r="F32" s="455"/>
      <c r="G32" s="185">
        <f t="shared" si="0"/>
        <v>0</v>
      </c>
    </row>
    <row r="33" spans="1:7" s="72" customFormat="1" ht="24.95" customHeight="1" x14ac:dyDescent="0.15">
      <c r="A33" s="298" t="s">
        <v>414</v>
      </c>
      <c r="B33" s="455"/>
      <c r="C33" s="455"/>
      <c r="D33" s="455"/>
      <c r="E33" s="455"/>
      <c r="F33" s="455"/>
      <c r="G33" s="185">
        <f t="shared" si="0"/>
        <v>0</v>
      </c>
    </row>
    <row r="34" spans="1:7" s="72" customFormat="1" ht="24.95" customHeight="1" x14ac:dyDescent="0.15">
      <c r="A34" s="298" t="s">
        <v>415</v>
      </c>
      <c r="B34" s="455"/>
      <c r="C34" s="455"/>
      <c r="D34" s="455"/>
      <c r="E34" s="455"/>
      <c r="F34" s="455"/>
      <c r="G34" s="185">
        <f t="shared" si="0"/>
        <v>0</v>
      </c>
    </row>
    <row r="35" spans="1:7" s="72" customFormat="1" ht="24.95" customHeight="1" x14ac:dyDescent="0.15">
      <c r="A35" s="298" t="s">
        <v>416</v>
      </c>
      <c r="B35" s="455"/>
      <c r="C35" s="455"/>
      <c r="D35" s="455"/>
      <c r="E35" s="455"/>
      <c r="F35" s="455"/>
      <c r="G35" s="185">
        <f t="shared" si="0"/>
        <v>0</v>
      </c>
    </row>
    <row r="36" spans="1:7" s="72" customFormat="1" ht="24.95" customHeight="1" x14ac:dyDescent="0.15">
      <c r="A36" s="298" t="s">
        <v>63</v>
      </c>
      <c r="B36" s="455"/>
      <c r="C36" s="455"/>
      <c r="D36" s="455"/>
      <c r="E36" s="455"/>
      <c r="F36" s="455"/>
      <c r="G36" s="185">
        <f t="shared" si="0"/>
        <v>0</v>
      </c>
    </row>
    <row r="37" spans="1:7" s="72" customFormat="1" ht="24.95" customHeight="1" x14ac:dyDescent="0.15">
      <c r="A37" s="298" t="s">
        <v>417</v>
      </c>
      <c r="B37" s="455"/>
      <c r="C37" s="455"/>
      <c r="D37" s="455"/>
      <c r="E37" s="455"/>
      <c r="F37" s="455"/>
      <c r="G37" s="185">
        <f t="shared" si="0"/>
        <v>0</v>
      </c>
    </row>
    <row r="38" spans="1:7" s="72" customFormat="1" ht="24.95" customHeight="1" x14ac:dyDescent="0.15">
      <c r="A38" s="298" t="s">
        <v>418</v>
      </c>
      <c r="B38" s="455"/>
      <c r="C38" s="455"/>
      <c r="D38" s="455"/>
      <c r="E38" s="455"/>
      <c r="F38" s="455"/>
      <c r="G38" s="185">
        <f t="shared" si="0"/>
        <v>0</v>
      </c>
    </row>
    <row r="39" spans="1:7" s="72" customFormat="1" ht="24.95" customHeight="1" x14ac:dyDescent="0.15">
      <c r="A39" s="298" t="s">
        <v>419</v>
      </c>
      <c r="B39" s="455"/>
      <c r="C39" s="455"/>
      <c r="D39" s="455"/>
      <c r="E39" s="455"/>
      <c r="F39" s="455"/>
      <c r="G39" s="185">
        <f t="shared" si="0"/>
        <v>0</v>
      </c>
    </row>
    <row r="40" spans="1:7" s="72" customFormat="1" ht="24.95" customHeight="1" x14ac:dyDescent="0.15">
      <c r="A40" s="298" t="s">
        <v>64</v>
      </c>
      <c r="B40" s="455"/>
      <c r="C40" s="455"/>
      <c r="D40" s="455"/>
      <c r="E40" s="455"/>
      <c r="F40" s="455"/>
      <c r="G40" s="185">
        <f t="shared" si="0"/>
        <v>0</v>
      </c>
    </row>
    <row r="41" spans="1:7" s="72" customFormat="1" ht="24.95" customHeight="1" x14ac:dyDescent="0.15">
      <c r="A41" s="298" t="s">
        <v>65</v>
      </c>
      <c r="B41" s="455"/>
      <c r="C41" s="455"/>
      <c r="D41" s="455"/>
      <c r="E41" s="455"/>
      <c r="F41" s="455"/>
      <c r="G41" s="185">
        <f t="shared" si="0"/>
        <v>0</v>
      </c>
    </row>
    <row r="42" spans="1:7" s="72" customFormat="1" ht="24.95" customHeight="1" x14ac:dyDescent="0.15">
      <c r="A42" s="298" t="s">
        <v>66</v>
      </c>
      <c r="B42" s="455"/>
      <c r="C42" s="455"/>
      <c r="D42" s="455"/>
      <c r="E42" s="455"/>
      <c r="F42" s="455"/>
      <c r="G42" s="185">
        <f t="shared" si="0"/>
        <v>0</v>
      </c>
    </row>
    <row r="43" spans="1:7" s="72" customFormat="1" ht="24.95" customHeight="1" x14ac:dyDescent="0.15">
      <c r="A43" s="298" t="s">
        <v>67</v>
      </c>
      <c r="B43" s="455"/>
      <c r="C43" s="455"/>
      <c r="D43" s="455"/>
      <c r="E43" s="455"/>
      <c r="F43" s="455"/>
      <c r="G43" s="185">
        <f t="shared" si="0"/>
        <v>0</v>
      </c>
    </row>
    <row r="44" spans="1:7" s="72" customFormat="1" ht="24.95" customHeight="1" x14ac:dyDescent="0.15">
      <c r="A44" s="298" t="s">
        <v>68</v>
      </c>
      <c r="B44" s="455"/>
      <c r="C44" s="455"/>
      <c r="D44" s="455"/>
      <c r="E44" s="455"/>
      <c r="F44" s="455"/>
      <c r="G44" s="185">
        <f t="shared" si="0"/>
        <v>0</v>
      </c>
    </row>
    <row r="45" spans="1:7" s="72" customFormat="1" ht="24.95" customHeight="1" x14ac:dyDescent="0.15">
      <c r="A45" s="298" t="s">
        <v>420</v>
      </c>
      <c r="B45" s="455"/>
      <c r="C45" s="455"/>
      <c r="D45" s="455"/>
      <c r="E45" s="455"/>
      <c r="F45" s="455"/>
      <c r="G45" s="185">
        <f t="shared" si="0"/>
        <v>0</v>
      </c>
    </row>
    <row r="46" spans="1:7" s="72" customFormat="1" ht="24.95" customHeight="1" x14ac:dyDescent="0.15">
      <c r="A46" s="298" t="s">
        <v>69</v>
      </c>
      <c r="B46" s="455"/>
      <c r="C46" s="455"/>
      <c r="D46" s="455"/>
      <c r="E46" s="455"/>
      <c r="F46" s="455"/>
      <c r="G46" s="185">
        <f t="shared" si="0"/>
        <v>0</v>
      </c>
    </row>
    <row r="47" spans="1:7" s="72" customFormat="1" ht="24.95" customHeight="1" x14ac:dyDescent="0.15">
      <c r="A47" s="298" t="s">
        <v>70</v>
      </c>
      <c r="B47" s="457"/>
      <c r="C47" s="457"/>
      <c r="D47" s="457"/>
      <c r="E47" s="457"/>
      <c r="F47" s="457"/>
      <c r="G47" s="184">
        <f t="shared" si="0"/>
        <v>0</v>
      </c>
    </row>
    <row r="48" spans="1:7" s="72" customFormat="1" ht="15" customHeight="1" x14ac:dyDescent="0.15">
      <c r="A48" s="71" t="s">
        <v>71</v>
      </c>
      <c r="B48" s="243">
        <f>SUM(B4:B47)</f>
        <v>0</v>
      </c>
      <c r="C48" s="243">
        <f>SUM(C4:C47)</f>
        <v>0</v>
      </c>
      <c r="D48" s="243">
        <f>SUM(D4:D47)</f>
        <v>0</v>
      </c>
      <c r="E48" s="243">
        <f>SUM(E4:E47)</f>
        <v>7</v>
      </c>
      <c r="F48" s="243">
        <f>SUM(F4:F47)</f>
        <v>13</v>
      </c>
      <c r="G48" s="186">
        <f>SUM(B48:F48)</f>
        <v>20</v>
      </c>
    </row>
    <row r="49" spans="1:13" s="72" customFormat="1" ht="9.9499999999999993" customHeight="1" x14ac:dyDescent="0.15">
      <c r="A49" s="634"/>
      <c r="B49" s="634"/>
      <c r="C49" s="634"/>
      <c r="D49" s="634"/>
      <c r="E49" s="634"/>
      <c r="F49" s="634"/>
    </row>
    <row r="50" spans="1:13" s="73" customFormat="1" ht="13.35" customHeight="1" x14ac:dyDescent="0.2">
      <c r="A50" s="18" t="s">
        <v>144</v>
      </c>
      <c r="B50" s="18"/>
      <c r="C50" s="18"/>
      <c r="D50" s="18"/>
      <c r="E50" s="18"/>
      <c r="F50" s="18"/>
      <c r="G50" s="18"/>
    </row>
    <row r="51" spans="1:13" s="73" customFormat="1" ht="13.35" customHeight="1" x14ac:dyDescent="0.2">
      <c r="A51" s="311" t="s">
        <v>175</v>
      </c>
      <c r="B51" s="312"/>
      <c r="C51" s="312"/>
      <c r="D51" s="312"/>
      <c r="E51" s="312"/>
      <c r="F51" s="312"/>
      <c r="G51" s="312"/>
    </row>
    <row r="52" spans="1:13" s="73" customFormat="1" ht="13.35" customHeight="1" x14ac:dyDescent="0.3">
      <c r="A52" s="50" t="s">
        <v>176</v>
      </c>
    </row>
    <row r="53" spans="1:13" s="73" customFormat="1" ht="13.35" customHeight="1" x14ac:dyDescent="0.3">
      <c r="A53" s="50" t="s">
        <v>177</v>
      </c>
    </row>
    <row r="54" spans="1:13" s="73" customFormat="1" ht="13.35" customHeight="1" x14ac:dyDescent="0.3">
      <c r="A54" s="50" t="s">
        <v>178</v>
      </c>
    </row>
    <row r="55" spans="1:13" s="73" customFormat="1" ht="13.35" customHeight="1" x14ac:dyDescent="0.3">
      <c r="A55" s="50" t="s">
        <v>179</v>
      </c>
    </row>
    <row r="56" spans="1:13" s="73" customFormat="1" ht="13.35" customHeight="1" x14ac:dyDescent="0.3">
      <c r="A56" s="50" t="s">
        <v>180</v>
      </c>
    </row>
    <row r="57" spans="1:13" s="73" customFormat="1" ht="13.35" customHeight="1" x14ac:dyDescent="0.3">
      <c r="A57" s="69" t="s">
        <v>422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</row>
    <row r="58" spans="1:13" s="73" customFormat="1" ht="13.35" customHeight="1" x14ac:dyDescent="0.3">
      <c r="A58" s="69" t="s">
        <v>76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1:13" s="73" customFormat="1" ht="26.45" customHeight="1" x14ac:dyDescent="0.2">
      <c r="A59" s="613" t="s">
        <v>423</v>
      </c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</row>
    <row r="60" spans="1:13" s="73" customFormat="1" ht="12" customHeight="1" x14ac:dyDescent="0.2">
      <c r="A60" s="21"/>
    </row>
  </sheetData>
  <sheetProtection algorithmName="SHA-512" hashValue="RB8r2oU0fH4o7vduDdk9qOFUb5gJZm/UxeGgdJx6W19zmdZ+6hbOMlYMsphkND5edP16zIpxegKNakCJCV4BgA==" saltValue="kc/imQFAyFiDt/a9qhXi1A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I8" sqref="I8"/>
    </sheetView>
  </sheetViews>
  <sheetFormatPr defaultColWidth="9.140625" defaultRowHeight="12.75" x14ac:dyDescent="0.2"/>
  <cols>
    <col min="1" max="1" width="30.7109375" style="75" customWidth="1"/>
    <col min="2" max="14" width="8.7109375" style="75" customWidth="1"/>
    <col min="15" max="16384" width="9.140625" style="75"/>
  </cols>
  <sheetData>
    <row r="1" spans="1:14" s="74" customFormat="1" ht="39.950000000000003" customHeight="1" x14ac:dyDescent="0.2">
      <c r="A1" s="638" t="s">
        <v>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39.950000000000003" customHeight="1" x14ac:dyDescent="0.2">
      <c r="A2" s="626" t="s">
        <v>181</v>
      </c>
      <c r="B2" s="626" t="s">
        <v>182</v>
      </c>
      <c r="C2" s="626"/>
      <c r="D2" s="626" t="s">
        <v>183</v>
      </c>
      <c r="E2" s="626"/>
      <c r="F2" s="626" t="s">
        <v>184</v>
      </c>
      <c r="G2" s="626"/>
      <c r="H2" s="626" t="s">
        <v>185</v>
      </c>
      <c r="I2" s="639"/>
      <c r="J2" s="626" t="s">
        <v>186</v>
      </c>
      <c r="K2" s="639"/>
      <c r="L2" s="626" t="s">
        <v>35</v>
      </c>
      <c r="M2" s="626"/>
      <c r="N2" s="626" t="s">
        <v>71</v>
      </c>
    </row>
    <row r="3" spans="1:14" ht="15" customHeight="1" x14ac:dyDescent="0.2">
      <c r="A3" s="639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38" t="s">
        <v>36</v>
      </c>
      <c r="K3" s="38" t="s">
        <v>37</v>
      </c>
      <c r="L3" s="38" t="s">
        <v>36</v>
      </c>
      <c r="M3" s="38" t="s">
        <v>37</v>
      </c>
      <c r="N3" s="639"/>
    </row>
    <row r="4" spans="1:14" ht="24.95" customHeight="1" x14ac:dyDescent="0.2">
      <c r="A4" s="298" t="s">
        <v>38</v>
      </c>
      <c r="B4" s="458"/>
      <c r="C4" s="461"/>
      <c r="D4" s="458"/>
      <c r="E4" s="461"/>
      <c r="F4" s="458"/>
      <c r="G4" s="461"/>
      <c r="H4" s="458"/>
      <c r="I4" s="461"/>
      <c r="J4" s="458"/>
      <c r="K4" s="461"/>
      <c r="L4" s="235">
        <f>B4+D4+F4+H4+J4</f>
        <v>0</v>
      </c>
      <c r="M4" s="235">
        <f>C4+E4+G4+I4+K4</f>
        <v>0</v>
      </c>
      <c r="N4" s="235">
        <f>L4+M4</f>
        <v>0</v>
      </c>
    </row>
    <row r="5" spans="1:14" ht="24.95" customHeight="1" x14ac:dyDescent="0.2">
      <c r="A5" s="298" t="s">
        <v>409</v>
      </c>
      <c r="B5" s="460"/>
      <c r="C5" s="462"/>
      <c r="D5" s="460"/>
      <c r="E5" s="462"/>
      <c r="F5" s="460"/>
      <c r="G5" s="462"/>
      <c r="H5" s="460"/>
      <c r="I5" s="462"/>
      <c r="J5" s="460"/>
      <c r="K5" s="462"/>
      <c r="L5" s="236">
        <f t="shared" ref="L5:M47" si="0">B5+D5+F5+H5+J5</f>
        <v>0</v>
      </c>
      <c r="M5" s="236">
        <f t="shared" si="0"/>
        <v>0</v>
      </c>
      <c r="N5" s="236">
        <f t="shared" ref="N5:N47" si="1">L5+M5</f>
        <v>0</v>
      </c>
    </row>
    <row r="6" spans="1:14" ht="24.95" customHeight="1" x14ac:dyDescent="0.2">
      <c r="A6" s="298" t="s">
        <v>410</v>
      </c>
      <c r="B6" s="460"/>
      <c r="C6" s="462"/>
      <c r="D6" s="460"/>
      <c r="E6" s="462"/>
      <c r="F6" s="460"/>
      <c r="G6" s="462"/>
      <c r="H6" s="460"/>
      <c r="I6" s="462"/>
      <c r="J6" s="460"/>
      <c r="K6" s="462"/>
      <c r="L6" s="236">
        <f t="shared" si="0"/>
        <v>0</v>
      </c>
      <c r="M6" s="236">
        <f t="shared" si="0"/>
        <v>0</v>
      </c>
      <c r="N6" s="236">
        <f t="shared" si="1"/>
        <v>0</v>
      </c>
    </row>
    <row r="7" spans="1:14" ht="24.95" customHeight="1" x14ac:dyDescent="0.2">
      <c r="A7" s="298" t="s">
        <v>411</v>
      </c>
      <c r="B7" s="460"/>
      <c r="C7" s="462"/>
      <c r="D7" s="460"/>
      <c r="E7" s="462"/>
      <c r="F7" s="460"/>
      <c r="G7" s="462"/>
      <c r="H7" s="460"/>
      <c r="I7" s="462"/>
      <c r="J7" s="460"/>
      <c r="K7" s="462"/>
      <c r="L7" s="236">
        <f t="shared" si="0"/>
        <v>0</v>
      </c>
      <c r="M7" s="236">
        <f t="shared" si="0"/>
        <v>0</v>
      </c>
      <c r="N7" s="236">
        <f t="shared" si="1"/>
        <v>0</v>
      </c>
    </row>
    <row r="8" spans="1:14" ht="24.95" customHeight="1" x14ac:dyDescent="0.2">
      <c r="A8" s="298" t="s">
        <v>412</v>
      </c>
      <c r="B8" s="460"/>
      <c r="C8" s="462"/>
      <c r="D8" s="460"/>
      <c r="E8" s="462"/>
      <c r="F8" s="460"/>
      <c r="G8" s="462"/>
      <c r="H8" s="460"/>
      <c r="I8" s="462"/>
      <c r="J8" s="460"/>
      <c r="K8" s="462"/>
      <c r="L8" s="236">
        <f t="shared" si="0"/>
        <v>0</v>
      </c>
      <c r="M8" s="236">
        <f t="shared" si="0"/>
        <v>0</v>
      </c>
      <c r="N8" s="236">
        <f t="shared" si="1"/>
        <v>0</v>
      </c>
    </row>
    <row r="9" spans="1:14" ht="24.95" customHeight="1" x14ac:dyDescent="0.2">
      <c r="A9" s="298" t="s">
        <v>413</v>
      </c>
      <c r="B9" s="460"/>
      <c r="C9" s="462"/>
      <c r="D9" s="460"/>
      <c r="E9" s="462"/>
      <c r="F9" s="460"/>
      <c r="G9" s="462"/>
      <c r="H9" s="460"/>
      <c r="I9" s="462"/>
      <c r="J9" s="460"/>
      <c r="K9" s="462"/>
      <c r="L9" s="236">
        <f t="shared" si="0"/>
        <v>0</v>
      </c>
      <c r="M9" s="236">
        <f t="shared" si="0"/>
        <v>0</v>
      </c>
      <c r="N9" s="236">
        <f t="shared" si="1"/>
        <v>0</v>
      </c>
    </row>
    <row r="10" spans="1:14" ht="24.95" customHeight="1" x14ac:dyDescent="0.2">
      <c r="A10" s="298" t="s">
        <v>39</v>
      </c>
      <c r="B10" s="460"/>
      <c r="C10" s="462"/>
      <c r="D10" s="460"/>
      <c r="E10" s="462"/>
      <c r="F10" s="460"/>
      <c r="G10" s="462"/>
      <c r="H10" s="460"/>
      <c r="I10" s="462"/>
      <c r="J10" s="460">
        <v>3</v>
      </c>
      <c r="K10" s="462">
        <v>9</v>
      </c>
      <c r="L10" s="236">
        <f t="shared" si="0"/>
        <v>3</v>
      </c>
      <c r="M10" s="236">
        <f t="shared" si="0"/>
        <v>9</v>
      </c>
      <c r="N10" s="236">
        <f t="shared" si="1"/>
        <v>12</v>
      </c>
    </row>
    <row r="11" spans="1:14" ht="24.95" customHeight="1" x14ac:dyDescent="0.2">
      <c r="A11" s="298" t="s">
        <v>40</v>
      </c>
      <c r="B11" s="460"/>
      <c r="C11" s="462"/>
      <c r="D11" s="460"/>
      <c r="E11" s="462"/>
      <c r="F11" s="460"/>
      <c r="G11" s="462"/>
      <c r="H11" s="460"/>
      <c r="I11" s="462"/>
      <c r="J11" s="460">
        <v>2</v>
      </c>
      <c r="K11" s="462">
        <v>1</v>
      </c>
      <c r="L11" s="236">
        <f t="shared" si="0"/>
        <v>2</v>
      </c>
      <c r="M11" s="236">
        <f t="shared" si="0"/>
        <v>1</v>
      </c>
      <c r="N11" s="236">
        <f t="shared" si="1"/>
        <v>3</v>
      </c>
    </row>
    <row r="12" spans="1:14" ht="24.95" customHeight="1" x14ac:dyDescent="0.2">
      <c r="A12" s="298" t="s">
        <v>41</v>
      </c>
      <c r="B12" s="460"/>
      <c r="C12" s="462"/>
      <c r="D12" s="460"/>
      <c r="E12" s="462"/>
      <c r="F12" s="460"/>
      <c r="G12" s="462"/>
      <c r="H12" s="460"/>
      <c r="I12" s="462"/>
      <c r="J12" s="460">
        <v>1</v>
      </c>
      <c r="K12" s="462"/>
      <c r="L12" s="236">
        <f t="shared" si="0"/>
        <v>1</v>
      </c>
      <c r="M12" s="236">
        <f t="shared" si="0"/>
        <v>0</v>
      </c>
      <c r="N12" s="236">
        <f t="shared" si="1"/>
        <v>1</v>
      </c>
    </row>
    <row r="13" spans="1:14" ht="24.95" customHeight="1" x14ac:dyDescent="0.2">
      <c r="A13" s="298" t="s">
        <v>42</v>
      </c>
      <c r="B13" s="460"/>
      <c r="C13" s="462"/>
      <c r="D13" s="460"/>
      <c r="E13" s="462"/>
      <c r="F13" s="460"/>
      <c r="G13" s="462"/>
      <c r="H13" s="460"/>
      <c r="I13" s="462"/>
      <c r="J13" s="460"/>
      <c r="K13" s="462"/>
      <c r="L13" s="236">
        <f t="shared" si="0"/>
        <v>0</v>
      </c>
      <c r="M13" s="236">
        <f t="shared" si="0"/>
        <v>0</v>
      </c>
      <c r="N13" s="236">
        <f t="shared" si="1"/>
        <v>0</v>
      </c>
    </row>
    <row r="14" spans="1:14" ht="24.95" customHeight="1" x14ac:dyDescent="0.2">
      <c r="A14" s="298" t="s">
        <v>43</v>
      </c>
      <c r="B14" s="460"/>
      <c r="C14" s="462"/>
      <c r="D14" s="460"/>
      <c r="E14" s="462"/>
      <c r="F14" s="460"/>
      <c r="G14" s="462"/>
      <c r="H14" s="460"/>
      <c r="I14" s="462"/>
      <c r="J14" s="460"/>
      <c r="K14" s="462"/>
      <c r="L14" s="236">
        <f t="shared" si="0"/>
        <v>0</v>
      </c>
      <c r="M14" s="236">
        <f t="shared" si="0"/>
        <v>0</v>
      </c>
      <c r="N14" s="236">
        <f t="shared" si="1"/>
        <v>0</v>
      </c>
    </row>
    <row r="15" spans="1:14" ht="24.95" customHeight="1" x14ac:dyDescent="0.2">
      <c r="A15" s="298" t="s">
        <v>44</v>
      </c>
      <c r="B15" s="460"/>
      <c r="C15" s="462"/>
      <c r="D15" s="460"/>
      <c r="E15" s="462"/>
      <c r="F15" s="460"/>
      <c r="G15" s="462"/>
      <c r="H15" s="460"/>
      <c r="I15" s="462"/>
      <c r="J15" s="460"/>
      <c r="K15" s="462"/>
      <c r="L15" s="236">
        <f t="shared" si="0"/>
        <v>0</v>
      </c>
      <c r="M15" s="236">
        <f t="shared" si="0"/>
        <v>0</v>
      </c>
      <c r="N15" s="236">
        <f t="shared" si="1"/>
        <v>0</v>
      </c>
    </row>
    <row r="16" spans="1:14" ht="24.95" customHeight="1" x14ac:dyDescent="0.2">
      <c r="A16" s="298" t="s">
        <v>45</v>
      </c>
      <c r="B16" s="460"/>
      <c r="C16" s="462"/>
      <c r="D16" s="460"/>
      <c r="E16" s="462"/>
      <c r="F16" s="460"/>
      <c r="G16" s="462"/>
      <c r="H16" s="460"/>
      <c r="I16" s="462"/>
      <c r="J16" s="460"/>
      <c r="K16" s="462"/>
      <c r="L16" s="236">
        <f t="shared" si="0"/>
        <v>0</v>
      </c>
      <c r="M16" s="236">
        <f t="shared" si="0"/>
        <v>0</v>
      </c>
      <c r="N16" s="236">
        <f t="shared" si="1"/>
        <v>0</v>
      </c>
    </row>
    <row r="17" spans="1:14" ht="24.95" customHeight="1" x14ac:dyDescent="0.2">
      <c r="A17" s="298" t="s">
        <v>504</v>
      </c>
      <c r="B17" s="460"/>
      <c r="C17" s="462"/>
      <c r="D17" s="460"/>
      <c r="E17" s="462"/>
      <c r="F17" s="460"/>
      <c r="G17" s="462"/>
      <c r="H17" s="460"/>
      <c r="I17" s="462"/>
      <c r="J17" s="460"/>
      <c r="K17" s="462"/>
      <c r="L17" s="236">
        <f t="shared" si="0"/>
        <v>0</v>
      </c>
      <c r="M17" s="236">
        <f t="shared" si="0"/>
        <v>0</v>
      </c>
      <c r="N17" s="236">
        <f t="shared" si="1"/>
        <v>0</v>
      </c>
    </row>
    <row r="18" spans="1:14" ht="24.95" customHeight="1" x14ac:dyDescent="0.2">
      <c r="A18" s="298" t="s">
        <v>48</v>
      </c>
      <c r="B18" s="460"/>
      <c r="C18" s="462"/>
      <c r="D18" s="460"/>
      <c r="E18" s="462"/>
      <c r="F18" s="460"/>
      <c r="G18" s="462"/>
      <c r="H18" s="460"/>
      <c r="I18" s="462"/>
      <c r="J18" s="460"/>
      <c r="K18" s="462"/>
      <c r="L18" s="236">
        <f t="shared" si="0"/>
        <v>0</v>
      </c>
      <c r="M18" s="236">
        <f t="shared" si="0"/>
        <v>0</v>
      </c>
      <c r="N18" s="236">
        <f t="shared" si="1"/>
        <v>0</v>
      </c>
    </row>
    <row r="19" spans="1:14" ht="24.95" customHeight="1" x14ac:dyDescent="0.2">
      <c r="A19" s="298" t="s">
        <v>49</v>
      </c>
      <c r="B19" s="460"/>
      <c r="C19" s="462"/>
      <c r="D19" s="460"/>
      <c r="E19" s="462"/>
      <c r="F19" s="460"/>
      <c r="G19" s="462"/>
      <c r="H19" s="460"/>
      <c r="I19" s="462"/>
      <c r="J19" s="460"/>
      <c r="K19" s="462"/>
      <c r="L19" s="236">
        <f t="shared" si="0"/>
        <v>0</v>
      </c>
      <c r="M19" s="236">
        <f t="shared" si="0"/>
        <v>0</v>
      </c>
      <c r="N19" s="236">
        <f t="shared" si="1"/>
        <v>0</v>
      </c>
    </row>
    <row r="20" spans="1:14" ht="24.95" customHeight="1" x14ac:dyDescent="0.2">
      <c r="A20" s="298" t="s">
        <v>50</v>
      </c>
      <c r="B20" s="460"/>
      <c r="C20" s="462"/>
      <c r="D20" s="460"/>
      <c r="E20" s="462"/>
      <c r="F20" s="460"/>
      <c r="G20" s="462"/>
      <c r="H20" s="460"/>
      <c r="I20" s="462"/>
      <c r="J20" s="460"/>
      <c r="K20" s="462"/>
      <c r="L20" s="236">
        <f t="shared" si="0"/>
        <v>0</v>
      </c>
      <c r="M20" s="236">
        <f t="shared" si="0"/>
        <v>0</v>
      </c>
      <c r="N20" s="236">
        <f t="shared" si="1"/>
        <v>0</v>
      </c>
    </row>
    <row r="21" spans="1:14" ht="24.95" customHeight="1" x14ac:dyDescent="0.2">
      <c r="A21" s="298" t="s">
        <v>51</v>
      </c>
      <c r="B21" s="460"/>
      <c r="C21" s="462"/>
      <c r="D21" s="460"/>
      <c r="E21" s="462"/>
      <c r="F21" s="460"/>
      <c r="G21" s="462"/>
      <c r="H21" s="460"/>
      <c r="I21" s="462"/>
      <c r="J21" s="460"/>
      <c r="K21" s="462"/>
      <c r="L21" s="236">
        <f t="shared" si="0"/>
        <v>0</v>
      </c>
      <c r="M21" s="236">
        <f t="shared" si="0"/>
        <v>0</v>
      </c>
      <c r="N21" s="236">
        <f t="shared" si="1"/>
        <v>0</v>
      </c>
    </row>
    <row r="22" spans="1:14" ht="24.95" customHeight="1" x14ac:dyDescent="0.2">
      <c r="A22" s="298" t="s">
        <v>52</v>
      </c>
      <c r="B22" s="460"/>
      <c r="C22" s="462"/>
      <c r="D22" s="460"/>
      <c r="E22" s="462"/>
      <c r="F22" s="460"/>
      <c r="G22" s="462"/>
      <c r="H22" s="460"/>
      <c r="I22" s="462"/>
      <c r="J22" s="460"/>
      <c r="K22" s="462"/>
      <c r="L22" s="236">
        <f t="shared" si="0"/>
        <v>0</v>
      </c>
      <c r="M22" s="236">
        <f t="shared" si="0"/>
        <v>0</v>
      </c>
      <c r="N22" s="236">
        <f t="shared" si="1"/>
        <v>0</v>
      </c>
    </row>
    <row r="23" spans="1:14" ht="24.95" customHeight="1" x14ac:dyDescent="0.2">
      <c r="A23" s="298" t="s">
        <v>53</v>
      </c>
      <c r="B23" s="460"/>
      <c r="C23" s="462"/>
      <c r="D23" s="460"/>
      <c r="E23" s="462"/>
      <c r="F23" s="460"/>
      <c r="G23" s="462"/>
      <c r="H23" s="460"/>
      <c r="I23" s="462"/>
      <c r="J23" s="460"/>
      <c r="K23" s="462"/>
      <c r="L23" s="236">
        <f t="shared" si="0"/>
        <v>0</v>
      </c>
      <c r="M23" s="236">
        <f t="shared" si="0"/>
        <v>0</v>
      </c>
      <c r="N23" s="236">
        <f t="shared" si="1"/>
        <v>0</v>
      </c>
    </row>
    <row r="24" spans="1:14" ht="24.95" customHeight="1" x14ac:dyDescent="0.2">
      <c r="A24" s="298" t="s">
        <v>54</v>
      </c>
      <c r="B24" s="460"/>
      <c r="C24" s="462"/>
      <c r="D24" s="460"/>
      <c r="E24" s="462"/>
      <c r="F24" s="460"/>
      <c r="G24" s="462"/>
      <c r="H24" s="460"/>
      <c r="I24" s="462"/>
      <c r="J24" s="460"/>
      <c r="K24" s="462"/>
      <c r="L24" s="236">
        <f t="shared" si="0"/>
        <v>0</v>
      </c>
      <c r="M24" s="236">
        <f t="shared" si="0"/>
        <v>0</v>
      </c>
      <c r="N24" s="236">
        <f t="shared" si="1"/>
        <v>0</v>
      </c>
    </row>
    <row r="25" spans="1:14" ht="24.95" customHeight="1" x14ac:dyDescent="0.2">
      <c r="A25" s="298" t="s">
        <v>55</v>
      </c>
      <c r="B25" s="460"/>
      <c r="C25" s="462"/>
      <c r="D25" s="460"/>
      <c r="E25" s="462"/>
      <c r="F25" s="460"/>
      <c r="G25" s="462"/>
      <c r="H25" s="460"/>
      <c r="I25" s="462"/>
      <c r="J25" s="460"/>
      <c r="K25" s="462"/>
      <c r="L25" s="236">
        <f t="shared" si="0"/>
        <v>0</v>
      </c>
      <c r="M25" s="236">
        <f t="shared" si="0"/>
        <v>0</v>
      </c>
      <c r="N25" s="236">
        <f t="shared" si="1"/>
        <v>0</v>
      </c>
    </row>
    <row r="26" spans="1:14" ht="24.95" customHeight="1" x14ac:dyDescent="0.2">
      <c r="A26" s="298" t="s">
        <v>56</v>
      </c>
      <c r="B26" s="460"/>
      <c r="C26" s="462"/>
      <c r="D26" s="460"/>
      <c r="E26" s="462"/>
      <c r="F26" s="460"/>
      <c r="G26" s="462"/>
      <c r="H26" s="460"/>
      <c r="I26" s="462"/>
      <c r="J26" s="460"/>
      <c r="K26" s="462"/>
      <c r="L26" s="236">
        <f t="shared" si="0"/>
        <v>0</v>
      </c>
      <c r="M26" s="236">
        <f t="shared" si="0"/>
        <v>0</v>
      </c>
      <c r="N26" s="236">
        <f t="shared" si="1"/>
        <v>0</v>
      </c>
    </row>
    <row r="27" spans="1:14" ht="24.95" customHeight="1" x14ac:dyDescent="0.2">
      <c r="A27" s="298" t="s">
        <v>57</v>
      </c>
      <c r="B27" s="460"/>
      <c r="C27" s="462"/>
      <c r="D27" s="460"/>
      <c r="E27" s="462"/>
      <c r="F27" s="460"/>
      <c r="G27" s="462"/>
      <c r="H27" s="460"/>
      <c r="I27" s="462"/>
      <c r="J27" s="460"/>
      <c r="K27" s="462"/>
      <c r="L27" s="236">
        <f t="shared" si="0"/>
        <v>0</v>
      </c>
      <c r="M27" s="236">
        <f t="shared" si="0"/>
        <v>0</v>
      </c>
      <c r="N27" s="236">
        <f t="shared" si="1"/>
        <v>0</v>
      </c>
    </row>
    <row r="28" spans="1:14" ht="24.95" customHeight="1" x14ac:dyDescent="0.2">
      <c r="A28" s="298" t="s">
        <v>58</v>
      </c>
      <c r="B28" s="460"/>
      <c r="C28" s="462"/>
      <c r="D28" s="460"/>
      <c r="E28" s="462"/>
      <c r="F28" s="460"/>
      <c r="G28" s="462"/>
      <c r="H28" s="460"/>
      <c r="I28" s="462"/>
      <c r="J28" s="460"/>
      <c r="K28" s="462"/>
      <c r="L28" s="236">
        <f t="shared" si="0"/>
        <v>0</v>
      </c>
      <c r="M28" s="236">
        <f t="shared" si="0"/>
        <v>0</v>
      </c>
      <c r="N28" s="236">
        <f t="shared" si="1"/>
        <v>0</v>
      </c>
    </row>
    <row r="29" spans="1:14" ht="24.95" customHeight="1" x14ac:dyDescent="0.2">
      <c r="A29" s="298" t="s">
        <v>59</v>
      </c>
      <c r="B29" s="460"/>
      <c r="C29" s="462"/>
      <c r="D29" s="460"/>
      <c r="E29" s="462"/>
      <c r="F29" s="460"/>
      <c r="G29" s="462"/>
      <c r="H29" s="460"/>
      <c r="I29" s="462"/>
      <c r="J29" s="460"/>
      <c r="K29" s="462"/>
      <c r="L29" s="236">
        <f t="shared" si="0"/>
        <v>0</v>
      </c>
      <c r="M29" s="236">
        <f t="shared" si="0"/>
        <v>0</v>
      </c>
      <c r="N29" s="236">
        <f t="shared" si="1"/>
        <v>0</v>
      </c>
    </row>
    <row r="30" spans="1:14" ht="24.95" customHeight="1" x14ac:dyDescent="0.2">
      <c r="A30" s="298" t="s">
        <v>60</v>
      </c>
      <c r="B30" s="460"/>
      <c r="C30" s="462"/>
      <c r="D30" s="460"/>
      <c r="E30" s="462"/>
      <c r="F30" s="460"/>
      <c r="G30" s="462"/>
      <c r="H30" s="460"/>
      <c r="I30" s="462"/>
      <c r="J30" s="460"/>
      <c r="K30" s="462"/>
      <c r="L30" s="236">
        <f t="shared" si="0"/>
        <v>0</v>
      </c>
      <c r="M30" s="236">
        <f t="shared" si="0"/>
        <v>0</v>
      </c>
      <c r="N30" s="236">
        <f t="shared" si="1"/>
        <v>0</v>
      </c>
    </row>
    <row r="31" spans="1:14" ht="24.95" customHeight="1" x14ac:dyDescent="0.2">
      <c r="A31" s="298" t="s">
        <v>61</v>
      </c>
      <c r="B31" s="460"/>
      <c r="C31" s="462"/>
      <c r="D31" s="460"/>
      <c r="E31" s="462"/>
      <c r="F31" s="460"/>
      <c r="G31" s="462"/>
      <c r="H31" s="460"/>
      <c r="I31" s="462"/>
      <c r="J31" s="460"/>
      <c r="K31" s="462"/>
      <c r="L31" s="236">
        <f t="shared" si="0"/>
        <v>0</v>
      </c>
      <c r="M31" s="236">
        <f t="shared" si="0"/>
        <v>0</v>
      </c>
      <c r="N31" s="236">
        <f t="shared" si="1"/>
        <v>0</v>
      </c>
    </row>
    <row r="32" spans="1:14" ht="24.95" customHeight="1" x14ac:dyDescent="0.2">
      <c r="A32" s="298" t="s">
        <v>62</v>
      </c>
      <c r="B32" s="460"/>
      <c r="C32" s="462"/>
      <c r="D32" s="460"/>
      <c r="E32" s="462"/>
      <c r="F32" s="460"/>
      <c r="G32" s="462"/>
      <c r="H32" s="460"/>
      <c r="I32" s="462"/>
      <c r="J32" s="460"/>
      <c r="K32" s="462"/>
      <c r="L32" s="236">
        <f t="shared" si="0"/>
        <v>0</v>
      </c>
      <c r="M32" s="236">
        <f t="shared" si="0"/>
        <v>0</v>
      </c>
      <c r="N32" s="236">
        <f t="shared" si="1"/>
        <v>0</v>
      </c>
    </row>
    <row r="33" spans="1:14" ht="24.95" customHeight="1" x14ac:dyDescent="0.2">
      <c r="A33" s="298" t="s">
        <v>414</v>
      </c>
      <c r="B33" s="460"/>
      <c r="C33" s="462"/>
      <c r="D33" s="460"/>
      <c r="E33" s="462"/>
      <c r="F33" s="460"/>
      <c r="G33" s="462"/>
      <c r="H33" s="460"/>
      <c r="I33" s="462"/>
      <c r="J33" s="460"/>
      <c r="K33" s="462"/>
      <c r="L33" s="236">
        <f t="shared" si="0"/>
        <v>0</v>
      </c>
      <c r="M33" s="236">
        <f t="shared" si="0"/>
        <v>0</v>
      </c>
      <c r="N33" s="236">
        <f t="shared" si="1"/>
        <v>0</v>
      </c>
    </row>
    <row r="34" spans="1:14" ht="24.95" customHeight="1" x14ac:dyDescent="0.2">
      <c r="A34" s="298" t="s">
        <v>415</v>
      </c>
      <c r="B34" s="460"/>
      <c r="C34" s="462"/>
      <c r="D34" s="460"/>
      <c r="E34" s="462"/>
      <c r="F34" s="460"/>
      <c r="G34" s="462"/>
      <c r="H34" s="460"/>
      <c r="I34" s="462"/>
      <c r="J34" s="460"/>
      <c r="K34" s="462"/>
      <c r="L34" s="236">
        <f t="shared" si="0"/>
        <v>0</v>
      </c>
      <c r="M34" s="236">
        <f t="shared" si="0"/>
        <v>0</v>
      </c>
      <c r="N34" s="236">
        <f t="shared" si="1"/>
        <v>0</v>
      </c>
    </row>
    <row r="35" spans="1:14" ht="24.95" customHeight="1" x14ac:dyDescent="0.2">
      <c r="A35" s="298" t="s">
        <v>416</v>
      </c>
      <c r="B35" s="460"/>
      <c r="C35" s="462"/>
      <c r="D35" s="460"/>
      <c r="E35" s="462"/>
      <c r="F35" s="460"/>
      <c r="G35" s="462"/>
      <c r="H35" s="460"/>
      <c r="I35" s="462"/>
      <c r="J35" s="460"/>
      <c r="K35" s="462"/>
      <c r="L35" s="236">
        <f t="shared" si="0"/>
        <v>0</v>
      </c>
      <c r="M35" s="236">
        <f t="shared" si="0"/>
        <v>0</v>
      </c>
      <c r="N35" s="236">
        <f t="shared" si="1"/>
        <v>0</v>
      </c>
    </row>
    <row r="36" spans="1:14" ht="24.95" customHeight="1" x14ac:dyDescent="0.2">
      <c r="A36" s="298" t="s">
        <v>63</v>
      </c>
      <c r="B36" s="460"/>
      <c r="C36" s="462"/>
      <c r="D36" s="460"/>
      <c r="E36" s="462"/>
      <c r="F36" s="460"/>
      <c r="G36" s="462"/>
      <c r="H36" s="460"/>
      <c r="I36" s="462"/>
      <c r="J36" s="460"/>
      <c r="K36" s="462"/>
      <c r="L36" s="236">
        <f t="shared" si="0"/>
        <v>0</v>
      </c>
      <c r="M36" s="236">
        <f t="shared" si="0"/>
        <v>0</v>
      </c>
      <c r="N36" s="236">
        <f t="shared" si="1"/>
        <v>0</v>
      </c>
    </row>
    <row r="37" spans="1:14" ht="24.95" customHeight="1" x14ac:dyDescent="0.2">
      <c r="A37" s="298" t="s">
        <v>417</v>
      </c>
      <c r="B37" s="460"/>
      <c r="C37" s="462"/>
      <c r="D37" s="460"/>
      <c r="E37" s="462"/>
      <c r="F37" s="460"/>
      <c r="G37" s="462"/>
      <c r="H37" s="460"/>
      <c r="I37" s="462"/>
      <c r="J37" s="460"/>
      <c r="K37" s="462"/>
      <c r="L37" s="236">
        <f t="shared" si="0"/>
        <v>0</v>
      </c>
      <c r="M37" s="236">
        <f t="shared" si="0"/>
        <v>0</v>
      </c>
      <c r="N37" s="236">
        <f t="shared" si="1"/>
        <v>0</v>
      </c>
    </row>
    <row r="38" spans="1:14" ht="24.95" customHeight="1" x14ac:dyDescent="0.2">
      <c r="A38" s="298" t="s">
        <v>418</v>
      </c>
      <c r="B38" s="460"/>
      <c r="C38" s="462"/>
      <c r="D38" s="460"/>
      <c r="E38" s="462"/>
      <c r="F38" s="460"/>
      <c r="G38" s="462"/>
      <c r="H38" s="460"/>
      <c r="I38" s="462"/>
      <c r="J38" s="460"/>
      <c r="K38" s="462"/>
      <c r="L38" s="236">
        <f t="shared" si="0"/>
        <v>0</v>
      </c>
      <c r="M38" s="236">
        <f t="shared" si="0"/>
        <v>0</v>
      </c>
      <c r="N38" s="236">
        <f t="shared" si="1"/>
        <v>0</v>
      </c>
    </row>
    <row r="39" spans="1:14" ht="24.95" customHeight="1" x14ac:dyDescent="0.2">
      <c r="A39" s="298" t="s">
        <v>419</v>
      </c>
      <c r="B39" s="460"/>
      <c r="C39" s="462"/>
      <c r="D39" s="460"/>
      <c r="E39" s="462"/>
      <c r="F39" s="460"/>
      <c r="G39" s="462"/>
      <c r="H39" s="460"/>
      <c r="I39" s="462"/>
      <c r="J39" s="460"/>
      <c r="K39" s="462"/>
      <c r="L39" s="236">
        <f t="shared" si="0"/>
        <v>0</v>
      </c>
      <c r="M39" s="236">
        <f t="shared" si="0"/>
        <v>0</v>
      </c>
      <c r="N39" s="236">
        <f t="shared" si="1"/>
        <v>0</v>
      </c>
    </row>
    <row r="40" spans="1:14" ht="24.95" customHeight="1" x14ac:dyDescent="0.2">
      <c r="A40" s="298" t="s">
        <v>64</v>
      </c>
      <c r="B40" s="460"/>
      <c r="C40" s="462"/>
      <c r="D40" s="460"/>
      <c r="E40" s="462"/>
      <c r="F40" s="460"/>
      <c r="G40" s="462"/>
      <c r="H40" s="460"/>
      <c r="I40" s="462"/>
      <c r="J40" s="460"/>
      <c r="K40" s="462"/>
      <c r="L40" s="236">
        <f t="shared" si="0"/>
        <v>0</v>
      </c>
      <c r="M40" s="236">
        <f t="shared" si="0"/>
        <v>0</v>
      </c>
      <c r="N40" s="236">
        <f t="shared" si="1"/>
        <v>0</v>
      </c>
    </row>
    <row r="41" spans="1:14" ht="24.95" customHeight="1" x14ac:dyDescent="0.2">
      <c r="A41" s="298" t="s">
        <v>65</v>
      </c>
      <c r="B41" s="460"/>
      <c r="C41" s="462"/>
      <c r="D41" s="460"/>
      <c r="E41" s="462"/>
      <c r="F41" s="460"/>
      <c r="G41" s="462"/>
      <c r="H41" s="460"/>
      <c r="I41" s="462"/>
      <c r="J41" s="460"/>
      <c r="K41" s="462"/>
      <c r="L41" s="236">
        <f t="shared" si="0"/>
        <v>0</v>
      </c>
      <c r="M41" s="236">
        <f t="shared" si="0"/>
        <v>0</v>
      </c>
      <c r="N41" s="236">
        <f t="shared" si="1"/>
        <v>0</v>
      </c>
    </row>
    <row r="42" spans="1:14" ht="24.95" customHeight="1" x14ac:dyDescent="0.2">
      <c r="A42" s="298" t="s">
        <v>66</v>
      </c>
      <c r="B42" s="460"/>
      <c r="C42" s="462"/>
      <c r="D42" s="460"/>
      <c r="E42" s="462"/>
      <c r="F42" s="460"/>
      <c r="G42" s="462"/>
      <c r="H42" s="460"/>
      <c r="I42" s="462"/>
      <c r="J42" s="460"/>
      <c r="K42" s="462"/>
      <c r="L42" s="236">
        <f t="shared" si="0"/>
        <v>0</v>
      </c>
      <c r="M42" s="236">
        <f t="shared" si="0"/>
        <v>0</v>
      </c>
      <c r="N42" s="236">
        <f t="shared" si="1"/>
        <v>0</v>
      </c>
    </row>
    <row r="43" spans="1:14" ht="24.95" customHeight="1" x14ac:dyDescent="0.2">
      <c r="A43" s="298" t="s">
        <v>67</v>
      </c>
      <c r="B43" s="460"/>
      <c r="C43" s="462"/>
      <c r="D43" s="460"/>
      <c r="E43" s="462"/>
      <c r="F43" s="460"/>
      <c r="G43" s="462"/>
      <c r="H43" s="460"/>
      <c r="I43" s="462"/>
      <c r="J43" s="460"/>
      <c r="K43" s="462"/>
      <c r="L43" s="236">
        <f t="shared" si="0"/>
        <v>0</v>
      </c>
      <c r="M43" s="236">
        <f t="shared" si="0"/>
        <v>0</v>
      </c>
      <c r="N43" s="236">
        <f t="shared" si="1"/>
        <v>0</v>
      </c>
    </row>
    <row r="44" spans="1:14" ht="24.95" customHeight="1" x14ac:dyDescent="0.2">
      <c r="A44" s="298" t="s">
        <v>68</v>
      </c>
      <c r="B44" s="460"/>
      <c r="C44" s="462"/>
      <c r="D44" s="460"/>
      <c r="E44" s="462"/>
      <c r="F44" s="460"/>
      <c r="G44" s="462"/>
      <c r="H44" s="460"/>
      <c r="I44" s="462"/>
      <c r="J44" s="460"/>
      <c r="K44" s="462"/>
      <c r="L44" s="236">
        <f t="shared" si="0"/>
        <v>0</v>
      </c>
      <c r="M44" s="236">
        <f t="shared" si="0"/>
        <v>0</v>
      </c>
      <c r="N44" s="236">
        <f t="shared" si="1"/>
        <v>0</v>
      </c>
    </row>
    <row r="45" spans="1:14" ht="24.95" customHeight="1" x14ac:dyDescent="0.2">
      <c r="A45" s="298" t="s">
        <v>420</v>
      </c>
      <c r="B45" s="460"/>
      <c r="C45" s="462"/>
      <c r="D45" s="460"/>
      <c r="E45" s="462"/>
      <c r="F45" s="460"/>
      <c r="G45" s="462"/>
      <c r="H45" s="460"/>
      <c r="I45" s="462"/>
      <c r="J45" s="460"/>
      <c r="K45" s="462"/>
      <c r="L45" s="236">
        <f t="shared" si="0"/>
        <v>0</v>
      </c>
      <c r="M45" s="236">
        <f t="shared" si="0"/>
        <v>0</v>
      </c>
      <c r="N45" s="236">
        <f t="shared" si="1"/>
        <v>0</v>
      </c>
    </row>
    <row r="46" spans="1:14" ht="24.95" customHeight="1" x14ac:dyDescent="0.2">
      <c r="A46" s="298" t="s">
        <v>69</v>
      </c>
      <c r="B46" s="460"/>
      <c r="C46" s="462"/>
      <c r="D46" s="460"/>
      <c r="E46" s="462"/>
      <c r="F46" s="460"/>
      <c r="G46" s="462"/>
      <c r="H46" s="460"/>
      <c r="I46" s="462"/>
      <c r="J46" s="460"/>
      <c r="K46" s="462"/>
      <c r="L46" s="236">
        <f t="shared" si="0"/>
        <v>0</v>
      </c>
      <c r="M46" s="236">
        <f t="shared" si="0"/>
        <v>0</v>
      </c>
      <c r="N46" s="236">
        <f t="shared" si="1"/>
        <v>0</v>
      </c>
    </row>
    <row r="47" spans="1:14" ht="24.95" customHeight="1" x14ac:dyDescent="0.2">
      <c r="A47" s="298" t="s">
        <v>70</v>
      </c>
      <c r="B47" s="459"/>
      <c r="C47" s="463"/>
      <c r="D47" s="459"/>
      <c r="E47" s="463"/>
      <c r="F47" s="459"/>
      <c r="G47" s="463"/>
      <c r="H47" s="459"/>
      <c r="I47" s="463"/>
      <c r="J47" s="459"/>
      <c r="K47" s="463"/>
      <c r="L47" s="236">
        <f t="shared" si="0"/>
        <v>0</v>
      </c>
      <c r="M47" s="236">
        <f t="shared" si="0"/>
        <v>0</v>
      </c>
      <c r="N47" s="236">
        <f t="shared" si="1"/>
        <v>0</v>
      </c>
    </row>
    <row r="48" spans="1:14" ht="15" customHeight="1" x14ac:dyDescent="0.2">
      <c r="A48" s="38" t="s">
        <v>71</v>
      </c>
      <c r="B48" s="238">
        <f t="shared" ref="B48:L48" si="2">SUM(B4:B47)</f>
        <v>0</v>
      </c>
      <c r="C48" s="238">
        <f t="shared" si="2"/>
        <v>0</v>
      </c>
      <c r="D48" s="238">
        <f t="shared" si="2"/>
        <v>0</v>
      </c>
      <c r="E48" s="238">
        <f t="shared" si="2"/>
        <v>0</v>
      </c>
      <c r="F48" s="238">
        <f t="shared" si="2"/>
        <v>0</v>
      </c>
      <c r="G48" s="238">
        <f t="shared" si="2"/>
        <v>0</v>
      </c>
      <c r="H48" s="238">
        <f t="shared" si="2"/>
        <v>0</v>
      </c>
      <c r="I48" s="238">
        <f t="shared" si="2"/>
        <v>0</v>
      </c>
      <c r="J48" s="238">
        <f t="shared" si="2"/>
        <v>6</v>
      </c>
      <c r="K48" s="238">
        <f t="shared" si="2"/>
        <v>10</v>
      </c>
      <c r="L48" s="237">
        <f t="shared" si="2"/>
        <v>6</v>
      </c>
      <c r="M48" s="237">
        <f>SUM(M4:M47)</f>
        <v>10</v>
      </c>
      <c r="N48" s="237">
        <f>L48+M48</f>
        <v>16</v>
      </c>
    </row>
    <row r="49" spans="1:14" ht="9.9499999999999993" customHeight="1" x14ac:dyDescent="0.2"/>
    <row r="50" spans="1:14" s="76" customFormat="1" ht="13.35" customHeight="1" x14ac:dyDescent="0.2">
      <c r="A50" s="313" t="s">
        <v>75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5"/>
      <c r="M50" s="315"/>
    </row>
    <row r="51" spans="1:14" s="76" customFormat="1" ht="13.35" customHeight="1" x14ac:dyDescent="0.3">
      <c r="A51" s="363" t="s">
        <v>503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</row>
    <row r="52" spans="1:14" s="76" customFormat="1" ht="13.35" customHeight="1" x14ac:dyDescent="0.3">
      <c r="A52" s="363" t="s">
        <v>501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4" s="76" customFormat="1" ht="13.35" customHeight="1" x14ac:dyDescent="0.3">
      <c r="A53" s="69" t="s">
        <v>422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1:14" s="76" customFormat="1" ht="13.35" customHeight="1" x14ac:dyDescent="0.3">
      <c r="A54" s="69" t="s">
        <v>76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1:14" s="76" customFormat="1" ht="26.45" customHeight="1" x14ac:dyDescent="0.2">
      <c r="A55" s="613" t="s">
        <v>423</v>
      </c>
      <c r="B55" s="613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</row>
    <row r="56" spans="1:14" s="76" customFormat="1" ht="12" customHeight="1" x14ac:dyDescent="0.2">
      <c r="A56" s="21"/>
    </row>
    <row r="57" spans="1:14" ht="13.5" x14ac:dyDescent="0.2">
      <c r="A57" s="77"/>
      <c r="N57" s="78"/>
    </row>
    <row r="58" spans="1:14" x14ac:dyDescent="0.2">
      <c r="N58" s="78"/>
    </row>
    <row r="59" spans="1:14" x14ac:dyDescent="0.2">
      <c r="N59" s="78"/>
    </row>
    <row r="60" spans="1:14" x14ac:dyDescent="0.2">
      <c r="N60" s="78"/>
    </row>
    <row r="61" spans="1:14" x14ac:dyDescent="0.2">
      <c r="N61" s="78"/>
    </row>
  </sheetData>
  <sheetProtection algorithmName="SHA-512" hashValue="tMxHo/4oFQjEciYtpzD0sn+O0ESnrYsk1aYDLh12Fq3yiFxzTAKhEK9+qsVvHS7jBX6Pbwufp/+ec1FxIRaPyg==" saltValue="IqTkemlk43l2Qad7YNsn3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8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40625" defaultRowHeight="15" x14ac:dyDescent="0.2"/>
  <cols>
    <col min="1" max="1" width="30.7109375" style="36" customWidth="1"/>
    <col min="2" max="15" width="8.7109375" style="36" customWidth="1"/>
    <col min="16" max="18" width="8.7109375" style="74" customWidth="1"/>
    <col min="19" max="16384" width="9.140625" style="36"/>
  </cols>
  <sheetData>
    <row r="1" spans="1:21" ht="48" customHeight="1" x14ac:dyDescent="0.2">
      <c r="A1" s="641" t="s">
        <v>441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/>
      <c r="P1" s="620" t="s">
        <v>77</v>
      </c>
      <c r="Q1" s="621"/>
      <c r="R1" s="622"/>
    </row>
    <row r="2" spans="1:21" ht="15" customHeight="1" x14ac:dyDescent="0.2">
      <c r="A2" s="643" t="s">
        <v>119</v>
      </c>
      <c r="B2" s="643" t="s">
        <v>187</v>
      </c>
      <c r="C2" s="643"/>
      <c r="D2" s="643" t="s">
        <v>188</v>
      </c>
      <c r="E2" s="643"/>
      <c r="F2" s="643" t="s">
        <v>189</v>
      </c>
      <c r="G2" s="643"/>
      <c r="H2" s="643" t="s">
        <v>190</v>
      </c>
      <c r="I2" s="643"/>
      <c r="J2" s="643" t="s">
        <v>191</v>
      </c>
      <c r="K2" s="643"/>
      <c r="L2" s="643" t="s">
        <v>495</v>
      </c>
      <c r="M2" s="643"/>
      <c r="N2" s="643" t="s">
        <v>192</v>
      </c>
      <c r="O2" s="643"/>
      <c r="P2" s="626" t="s">
        <v>35</v>
      </c>
      <c r="Q2" s="626"/>
      <c r="R2" s="626" t="s">
        <v>71</v>
      </c>
    </row>
    <row r="3" spans="1:21" ht="15" customHeight="1" x14ac:dyDescent="0.2">
      <c r="A3" s="643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38" t="s">
        <v>36</v>
      </c>
      <c r="K3" s="38" t="s">
        <v>37</v>
      </c>
      <c r="L3" s="38" t="s">
        <v>36</v>
      </c>
      <c r="M3" s="38" t="s">
        <v>37</v>
      </c>
      <c r="N3" s="38" t="s">
        <v>36</v>
      </c>
      <c r="O3" s="38" t="s">
        <v>37</v>
      </c>
      <c r="P3" s="38" t="s">
        <v>36</v>
      </c>
      <c r="Q3" s="38" t="s">
        <v>37</v>
      </c>
      <c r="R3" s="640"/>
    </row>
    <row r="4" spans="1:21" ht="24.95" customHeight="1" x14ac:dyDescent="0.2">
      <c r="A4" s="298" t="s">
        <v>38</v>
      </c>
      <c r="B4" s="470"/>
      <c r="C4" s="472"/>
      <c r="D4" s="464"/>
      <c r="E4" s="467"/>
      <c r="F4" s="464"/>
      <c r="G4" s="467"/>
      <c r="H4" s="464"/>
      <c r="I4" s="467"/>
      <c r="J4" s="464"/>
      <c r="K4" s="467"/>
      <c r="L4" s="464"/>
      <c r="M4" s="467"/>
      <c r="N4" s="464"/>
      <c r="O4" s="467"/>
      <c r="P4" s="235">
        <f>B4+D4+F4+H4+J4+L4+N4</f>
        <v>0</v>
      </c>
      <c r="Q4" s="235">
        <f>C4+E4+G4+I4+K4+M4+O4</f>
        <v>0</v>
      </c>
      <c r="R4" s="235">
        <f>P4+Q4</f>
        <v>0</v>
      </c>
      <c r="S4" s="79">
        <f>'Quadro 1'!X4</f>
        <v>0</v>
      </c>
      <c r="T4" s="79">
        <f>'Quadro 1'!Y4</f>
        <v>0</v>
      </c>
      <c r="U4" s="79">
        <f>'Quadro 1'!Z4</f>
        <v>0</v>
      </c>
    </row>
    <row r="5" spans="1:21" ht="24.95" customHeight="1" x14ac:dyDescent="0.2">
      <c r="A5" s="298" t="s">
        <v>409</v>
      </c>
      <c r="B5" s="471"/>
      <c r="C5" s="472"/>
      <c r="D5" s="466"/>
      <c r="E5" s="468"/>
      <c r="F5" s="466"/>
      <c r="G5" s="468"/>
      <c r="H5" s="466"/>
      <c r="I5" s="468"/>
      <c r="J5" s="466"/>
      <c r="K5" s="468"/>
      <c r="L5" s="466"/>
      <c r="M5" s="468"/>
      <c r="N5" s="466">
        <v>1</v>
      </c>
      <c r="O5" s="468"/>
      <c r="P5" s="236">
        <f t="shared" ref="P5:Q47" si="0">B5+D5+F5+H5+J5+L5+N5</f>
        <v>1</v>
      </c>
      <c r="Q5" s="236">
        <f t="shared" si="0"/>
        <v>0</v>
      </c>
      <c r="R5" s="236">
        <f t="shared" ref="R5:R47" si="1">P5+Q5</f>
        <v>1</v>
      </c>
      <c r="S5" s="79">
        <f>'Quadro 1'!X5</f>
        <v>1</v>
      </c>
      <c r="T5" s="79">
        <f>'Quadro 1'!Y5</f>
        <v>0</v>
      </c>
      <c r="U5" s="79">
        <f>'Quadro 1'!Z5</f>
        <v>1</v>
      </c>
    </row>
    <row r="6" spans="1:21" ht="24.95" customHeight="1" x14ac:dyDescent="0.2">
      <c r="A6" s="298" t="s">
        <v>410</v>
      </c>
      <c r="B6" s="471"/>
      <c r="C6" s="472"/>
      <c r="D6" s="466"/>
      <c r="E6" s="468"/>
      <c r="F6" s="466"/>
      <c r="G6" s="468"/>
      <c r="H6" s="466"/>
      <c r="I6" s="468"/>
      <c r="J6" s="466"/>
      <c r="K6" s="468"/>
      <c r="L6" s="466"/>
      <c r="M6" s="468"/>
      <c r="N6" s="466">
        <v>1</v>
      </c>
      <c r="O6" s="468">
        <v>2</v>
      </c>
      <c r="P6" s="236">
        <f t="shared" si="0"/>
        <v>1</v>
      </c>
      <c r="Q6" s="236">
        <f t="shared" si="0"/>
        <v>2</v>
      </c>
      <c r="R6" s="236">
        <f t="shared" si="1"/>
        <v>3</v>
      </c>
      <c r="S6" s="79">
        <f>'Quadro 1'!X6</f>
        <v>1</v>
      </c>
      <c r="T6" s="79">
        <f>'Quadro 1'!Y6</f>
        <v>2</v>
      </c>
      <c r="U6" s="79">
        <f>'Quadro 1'!Z6</f>
        <v>3</v>
      </c>
    </row>
    <row r="7" spans="1:21" ht="24.95" customHeight="1" x14ac:dyDescent="0.2">
      <c r="A7" s="298" t="s">
        <v>411</v>
      </c>
      <c r="B7" s="471"/>
      <c r="C7" s="472"/>
      <c r="D7" s="466"/>
      <c r="E7" s="468"/>
      <c r="F7" s="466"/>
      <c r="G7" s="468"/>
      <c r="H7" s="466"/>
      <c r="I7" s="468"/>
      <c r="J7" s="466"/>
      <c r="K7" s="468"/>
      <c r="L7" s="466"/>
      <c r="M7" s="468"/>
      <c r="N7" s="466">
        <v>10</v>
      </c>
      <c r="O7" s="468">
        <v>10</v>
      </c>
      <c r="P7" s="236">
        <f t="shared" si="0"/>
        <v>10</v>
      </c>
      <c r="Q7" s="236">
        <f t="shared" si="0"/>
        <v>10</v>
      </c>
      <c r="R7" s="236">
        <f t="shared" si="1"/>
        <v>20</v>
      </c>
      <c r="S7" s="79">
        <f>'Quadro 1'!X7</f>
        <v>10</v>
      </c>
      <c r="T7" s="79">
        <f>'Quadro 1'!Y7</f>
        <v>10</v>
      </c>
      <c r="U7" s="79">
        <f>'Quadro 1'!Z7</f>
        <v>20</v>
      </c>
    </row>
    <row r="8" spans="1:21" ht="24.95" customHeight="1" x14ac:dyDescent="0.2">
      <c r="A8" s="298" t="s">
        <v>412</v>
      </c>
      <c r="B8" s="471"/>
      <c r="C8" s="472"/>
      <c r="D8" s="466"/>
      <c r="E8" s="468"/>
      <c r="F8" s="466"/>
      <c r="G8" s="468"/>
      <c r="H8" s="466"/>
      <c r="I8" s="468"/>
      <c r="J8" s="466"/>
      <c r="K8" s="468"/>
      <c r="L8" s="466"/>
      <c r="M8" s="468"/>
      <c r="N8" s="466">
        <v>26</v>
      </c>
      <c r="O8" s="468">
        <v>32</v>
      </c>
      <c r="P8" s="236">
        <f t="shared" si="0"/>
        <v>26</v>
      </c>
      <c r="Q8" s="236">
        <f t="shared" si="0"/>
        <v>32</v>
      </c>
      <c r="R8" s="236">
        <f t="shared" si="1"/>
        <v>58</v>
      </c>
      <c r="S8" s="79">
        <f>'Quadro 1'!X8</f>
        <v>26</v>
      </c>
      <c r="T8" s="79">
        <f>'Quadro 1'!Y8</f>
        <v>32</v>
      </c>
      <c r="U8" s="79">
        <f>'Quadro 1'!Z8</f>
        <v>58</v>
      </c>
    </row>
    <row r="9" spans="1:21" ht="24.95" customHeight="1" x14ac:dyDescent="0.2">
      <c r="A9" s="298" t="s">
        <v>413</v>
      </c>
      <c r="B9" s="471"/>
      <c r="C9" s="472"/>
      <c r="D9" s="466"/>
      <c r="E9" s="468"/>
      <c r="F9" s="466"/>
      <c r="G9" s="468"/>
      <c r="H9" s="466"/>
      <c r="I9" s="468"/>
      <c r="J9" s="466"/>
      <c r="K9" s="468"/>
      <c r="L9" s="466"/>
      <c r="M9" s="468"/>
      <c r="N9" s="466"/>
      <c r="O9" s="468"/>
      <c r="P9" s="236">
        <f t="shared" si="0"/>
        <v>0</v>
      </c>
      <c r="Q9" s="236">
        <f t="shared" si="0"/>
        <v>0</v>
      </c>
      <c r="R9" s="236">
        <f t="shared" si="1"/>
        <v>0</v>
      </c>
      <c r="S9" s="79">
        <f>'Quadro 1'!X9</f>
        <v>0</v>
      </c>
      <c r="T9" s="79">
        <f>'Quadro 1'!Y9</f>
        <v>0</v>
      </c>
      <c r="U9" s="79">
        <f>'Quadro 1'!Z9</f>
        <v>0</v>
      </c>
    </row>
    <row r="10" spans="1:21" ht="24.95" customHeight="1" x14ac:dyDescent="0.2">
      <c r="A10" s="298" t="s">
        <v>39</v>
      </c>
      <c r="B10" s="471"/>
      <c r="C10" s="472"/>
      <c r="D10" s="466">
        <v>113</v>
      </c>
      <c r="E10" s="468">
        <v>218</v>
      </c>
      <c r="F10" s="466"/>
      <c r="G10" s="468"/>
      <c r="H10" s="466">
        <v>23</v>
      </c>
      <c r="I10" s="468">
        <v>71</v>
      </c>
      <c r="J10" s="466"/>
      <c r="K10" s="468"/>
      <c r="L10" s="466"/>
      <c r="M10" s="468">
        <v>1</v>
      </c>
      <c r="N10" s="466"/>
      <c r="O10" s="468">
        <v>4</v>
      </c>
      <c r="P10" s="236">
        <f t="shared" si="0"/>
        <v>136</v>
      </c>
      <c r="Q10" s="236">
        <f t="shared" si="0"/>
        <v>294</v>
      </c>
      <c r="R10" s="236">
        <f t="shared" si="1"/>
        <v>430</v>
      </c>
      <c r="S10" s="79">
        <f>'Quadro 1'!X10</f>
        <v>136</v>
      </c>
      <c r="T10" s="79">
        <f>'Quadro 1'!Y10</f>
        <v>294</v>
      </c>
      <c r="U10" s="79">
        <f>'Quadro 1'!Z10</f>
        <v>430</v>
      </c>
    </row>
    <row r="11" spans="1:21" ht="24.95" customHeight="1" x14ac:dyDescent="0.2">
      <c r="A11" s="298" t="s">
        <v>40</v>
      </c>
      <c r="B11" s="471"/>
      <c r="C11" s="472"/>
      <c r="D11" s="466">
        <v>56</v>
      </c>
      <c r="E11" s="468">
        <v>66</v>
      </c>
      <c r="F11" s="466"/>
      <c r="G11" s="468"/>
      <c r="H11" s="466">
        <v>6</v>
      </c>
      <c r="I11" s="468">
        <v>19</v>
      </c>
      <c r="J11" s="466"/>
      <c r="K11" s="468"/>
      <c r="L11" s="466"/>
      <c r="M11" s="468"/>
      <c r="N11" s="466"/>
      <c r="O11" s="468"/>
      <c r="P11" s="236">
        <f t="shared" si="0"/>
        <v>62</v>
      </c>
      <c r="Q11" s="236">
        <f t="shared" si="0"/>
        <v>85</v>
      </c>
      <c r="R11" s="236">
        <f t="shared" si="1"/>
        <v>147</v>
      </c>
      <c r="S11" s="79">
        <f>'Quadro 1'!X11</f>
        <v>62</v>
      </c>
      <c r="T11" s="79">
        <f>'Quadro 1'!Y11</f>
        <v>85</v>
      </c>
      <c r="U11" s="79">
        <f>'Quadro 1'!Z11</f>
        <v>147</v>
      </c>
    </row>
    <row r="12" spans="1:21" ht="24.95" customHeight="1" x14ac:dyDescent="0.2">
      <c r="A12" s="298" t="s">
        <v>41</v>
      </c>
      <c r="B12" s="471"/>
      <c r="C12" s="472"/>
      <c r="D12" s="466">
        <v>21</v>
      </c>
      <c r="E12" s="468">
        <v>11</v>
      </c>
      <c r="F12" s="466"/>
      <c r="G12" s="468"/>
      <c r="H12" s="466"/>
      <c r="I12" s="468">
        <v>2</v>
      </c>
      <c r="J12" s="466"/>
      <c r="K12" s="468">
        <v>3</v>
      </c>
      <c r="L12" s="466"/>
      <c r="M12" s="468"/>
      <c r="N12" s="466"/>
      <c r="O12" s="468"/>
      <c r="P12" s="236">
        <f t="shared" si="0"/>
        <v>21</v>
      </c>
      <c r="Q12" s="236">
        <f t="shared" si="0"/>
        <v>16</v>
      </c>
      <c r="R12" s="236">
        <f t="shared" si="1"/>
        <v>37</v>
      </c>
      <c r="S12" s="79">
        <f>'Quadro 1'!X12</f>
        <v>21</v>
      </c>
      <c r="T12" s="79">
        <f>'Quadro 1'!Y12</f>
        <v>16</v>
      </c>
      <c r="U12" s="79">
        <f>'Quadro 1'!Z12</f>
        <v>37</v>
      </c>
    </row>
    <row r="13" spans="1:21" ht="24.95" customHeight="1" x14ac:dyDescent="0.2">
      <c r="A13" s="298" t="s">
        <v>42</v>
      </c>
      <c r="B13" s="471"/>
      <c r="C13" s="472"/>
      <c r="D13" s="466"/>
      <c r="E13" s="468"/>
      <c r="F13" s="466"/>
      <c r="G13" s="468"/>
      <c r="H13" s="466"/>
      <c r="I13" s="468"/>
      <c r="J13" s="466"/>
      <c r="K13" s="468"/>
      <c r="L13" s="466"/>
      <c r="M13" s="468"/>
      <c r="N13" s="466"/>
      <c r="O13" s="468"/>
      <c r="P13" s="236">
        <f t="shared" si="0"/>
        <v>0</v>
      </c>
      <c r="Q13" s="236">
        <f t="shared" si="0"/>
        <v>0</v>
      </c>
      <c r="R13" s="236">
        <f t="shared" si="1"/>
        <v>0</v>
      </c>
      <c r="S13" s="79">
        <f>'Quadro 1'!X13</f>
        <v>0</v>
      </c>
      <c r="T13" s="79">
        <f>'Quadro 1'!Y13</f>
        <v>0</v>
      </c>
      <c r="U13" s="79">
        <f>'Quadro 1'!Z13</f>
        <v>0</v>
      </c>
    </row>
    <row r="14" spans="1:21" ht="24.95" customHeight="1" x14ac:dyDescent="0.2">
      <c r="A14" s="298" t="s">
        <v>43</v>
      </c>
      <c r="B14" s="471"/>
      <c r="C14" s="472"/>
      <c r="D14" s="466">
        <v>15</v>
      </c>
      <c r="E14" s="468">
        <v>3</v>
      </c>
      <c r="F14" s="466"/>
      <c r="G14" s="468"/>
      <c r="H14" s="466"/>
      <c r="I14" s="468">
        <v>1</v>
      </c>
      <c r="J14" s="466"/>
      <c r="K14" s="468"/>
      <c r="L14" s="466">
        <v>1</v>
      </c>
      <c r="M14" s="468"/>
      <c r="N14" s="466"/>
      <c r="O14" s="468"/>
      <c r="P14" s="236">
        <f t="shared" si="0"/>
        <v>16</v>
      </c>
      <c r="Q14" s="236">
        <f t="shared" si="0"/>
        <v>4</v>
      </c>
      <c r="R14" s="236">
        <f t="shared" si="1"/>
        <v>20</v>
      </c>
      <c r="S14" s="79">
        <f>'Quadro 1'!X14</f>
        <v>16</v>
      </c>
      <c r="T14" s="79">
        <f>'Quadro 1'!Y14</f>
        <v>4</v>
      </c>
      <c r="U14" s="79">
        <f>'Quadro 1'!Z14</f>
        <v>20</v>
      </c>
    </row>
    <row r="15" spans="1:21" ht="24.95" customHeight="1" x14ac:dyDescent="0.2">
      <c r="A15" s="298" t="s">
        <v>44</v>
      </c>
      <c r="B15" s="471"/>
      <c r="C15" s="472"/>
      <c r="D15" s="466"/>
      <c r="E15" s="468"/>
      <c r="F15" s="466"/>
      <c r="G15" s="468"/>
      <c r="H15" s="466"/>
      <c r="I15" s="468"/>
      <c r="J15" s="466"/>
      <c r="K15" s="468"/>
      <c r="L15" s="466"/>
      <c r="M15" s="468"/>
      <c r="N15" s="466"/>
      <c r="O15" s="468"/>
      <c r="P15" s="236">
        <f t="shared" si="0"/>
        <v>0</v>
      </c>
      <c r="Q15" s="236">
        <f t="shared" si="0"/>
        <v>0</v>
      </c>
      <c r="R15" s="236">
        <f t="shared" si="1"/>
        <v>0</v>
      </c>
      <c r="S15" s="79">
        <f>'Quadro 1'!X15</f>
        <v>0</v>
      </c>
      <c r="T15" s="79">
        <f>'Quadro 1'!Y15</f>
        <v>0</v>
      </c>
      <c r="U15" s="79">
        <f>'Quadro 1'!Z15</f>
        <v>0</v>
      </c>
    </row>
    <row r="16" spans="1:21" ht="24.95" customHeight="1" x14ac:dyDescent="0.2">
      <c r="A16" s="298" t="s">
        <v>45</v>
      </c>
      <c r="B16" s="471"/>
      <c r="C16" s="472"/>
      <c r="D16" s="466"/>
      <c r="E16" s="468"/>
      <c r="F16" s="466"/>
      <c r="G16" s="468"/>
      <c r="H16" s="466"/>
      <c r="I16" s="468"/>
      <c r="J16" s="466"/>
      <c r="K16" s="468"/>
      <c r="L16" s="466"/>
      <c r="M16" s="468"/>
      <c r="N16" s="466"/>
      <c r="O16" s="468"/>
      <c r="P16" s="236">
        <f t="shared" si="0"/>
        <v>0</v>
      </c>
      <c r="Q16" s="236">
        <f t="shared" si="0"/>
        <v>0</v>
      </c>
      <c r="R16" s="236">
        <f t="shared" si="1"/>
        <v>0</v>
      </c>
      <c r="S16" s="79">
        <f>'Quadro 1'!X16</f>
        <v>0</v>
      </c>
      <c r="T16" s="79">
        <f>'Quadro 1'!Y16</f>
        <v>0</v>
      </c>
      <c r="U16" s="79">
        <f>'Quadro 1'!Z16</f>
        <v>0</v>
      </c>
    </row>
    <row r="17" spans="1:21" ht="24.95" customHeight="1" x14ac:dyDescent="0.2">
      <c r="A17" s="298" t="s">
        <v>504</v>
      </c>
      <c r="B17" s="471"/>
      <c r="C17" s="472"/>
      <c r="D17" s="466"/>
      <c r="E17" s="468"/>
      <c r="F17" s="466"/>
      <c r="G17" s="468"/>
      <c r="H17" s="466"/>
      <c r="I17" s="468"/>
      <c r="J17" s="466"/>
      <c r="K17" s="468"/>
      <c r="L17" s="466"/>
      <c r="M17" s="468"/>
      <c r="N17" s="466"/>
      <c r="O17" s="468"/>
      <c r="P17" s="236">
        <f t="shared" si="0"/>
        <v>0</v>
      </c>
      <c r="Q17" s="236">
        <f t="shared" si="0"/>
        <v>0</v>
      </c>
      <c r="R17" s="236">
        <f t="shared" si="1"/>
        <v>0</v>
      </c>
      <c r="S17" s="79">
        <f>'Quadro 1'!X17</f>
        <v>0</v>
      </c>
      <c r="T17" s="79">
        <f>'Quadro 1'!Y17</f>
        <v>0</v>
      </c>
      <c r="U17" s="79">
        <f>'Quadro 1'!Z17</f>
        <v>0</v>
      </c>
    </row>
    <row r="18" spans="1:21" ht="24.95" customHeight="1" x14ac:dyDescent="0.2">
      <c r="A18" s="298" t="s">
        <v>48</v>
      </c>
      <c r="B18" s="471"/>
      <c r="C18" s="472"/>
      <c r="D18" s="466"/>
      <c r="E18" s="468"/>
      <c r="F18" s="466"/>
      <c r="G18" s="468"/>
      <c r="H18" s="466"/>
      <c r="I18" s="468"/>
      <c r="J18" s="466"/>
      <c r="K18" s="468"/>
      <c r="L18" s="466"/>
      <c r="M18" s="468"/>
      <c r="N18" s="466"/>
      <c r="O18" s="468"/>
      <c r="P18" s="236">
        <f t="shared" si="0"/>
        <v>0</v>
      </c>
      <c r="Q18" s="236">
        <f t="shared" si="0"/>
        <v>0</v>
      </c>
      <c r="R18" s="236">
        <f t="shared" si="1"/>
        <v>0</v>
      </c>
      <c r="S18" s="79">
        <f>'Quadro 1'!X18</f>
        <v>0</v>
      </c>
      <c r="T18" s="79">
        <f>'Quadro 1'!Y18</f>
        <v>0</v>
      </c>
      <c r="U18" s="79">
        <f>'Quadro 1'!Z18</f>
        <v>0</v>
      </c>
    </row>
    <row r="19" spans="1:21" ht="24.95" customHeight="1" x14ac:dyDescent="0.2">
      <c r="A19" s="298" t="s">
        <v>49</v>
      </c>
      <c r="B19" s="471"/>
      <c r="C19" s="472"/>
      <c r="D19" s="466">
        <v>1</v>
      </c>
      <c r="E19" s="468">
        <v>1</v>
      </c>
      <c r="F19" s="466"/>
      <c r="G19" s="468"/>
      <c r="H19" s="466"/>
      <c r="I19" s="468"/>
      <c r="J19" s="466"/>
      <c r="K19" s="468"/>
      <c r="L19" s="466"/>
      <c r="M19" s="468"/>
      <c r="N19" s="466"/>
      <c r="O19" s="468"/>
      <c r="P19" s="236">
        <f t="shared" si="0"/>
        <v>1</v>
      </c>
      <c r="Q19" s="236">
        <f t="shared" si="0"/>
        <v>1</v>
      </c>
      <c r="R19" s="236">
        <f t="shared" si="1"/>
        <v>2</v>
      </c>
      <c r="S19" s="79">
        <f>'Quadro 1'!X19</f>
        <v>1</v>
      </c>
      <c r="T19" s="79">
        <f>'Quadro 1'!Y19</f>
        <v>1</v>
      </c>
      <c r="U19" s="79">
        <f>'Quadro 1'!Z19</f>
        <v>2</v>
      </c>
    </row>
    <row r="20" spans="1:21" ht="24.95" customHeight="1" x14ac:dyDescent="0.2">
      <c r="A20" s="298" t="s">
        <v>50</v>
      </c>
      <c r="B20" s="471"/>
      <c r="C20" s="472"/>
      <c r="D20" s="466"/>
      <c r="E20" s="468"/>
      <c r="F20" s="466"/>
      <c r="G20" s="468"/>
      <c r="H20" s="466"/>
      <c r="I20" s="468"/>
      <c r="J20" s="466"/>
      <c r="K20" s="468"/>
      <c r="L20" s="466"/>
      <c r="M20" s="468"/>
      <c r="N20" s="466"/>
      <c r="O20" s="468"/>
      <c r="P20" s="236">
        <f t="shared" si="0"/>
        <v>0</v>
      </c>
      <c r="Q20" s="236">
        <f t="shared" si="0"/>
        <v>0</v>
      </c>
      <c r="R20" s="236">
        <f t="shared" si="1"/>
        <v>0</v>
      </c>
      <c r="S20" s="79">
        <f>'Quadro 1'!X20</f>
        <v>0</v>
      </c>
      <c r="T20" s="79">
        <f>'Quadro 1'!Y20</f>
        <v>0</v>
      </c>
      <c r="U20" s="79">
        <f>'Quadro 1'!Z20</f>
        <v>0</v>
      </c>
    </row>
    <row r="21" spans="1:21" ht="24.95" customHeight="1" x14ac:dyDescent="0.2">
      <c r="A21" s="298" t="s">
        <v>51</v>
      </c>
      <c r="B21" s="471"/>
      <c r="C21" s="472"/>
      <c r="D21" s="466"/>
      <c r="E21" s="468"/>
      <c r="F21" s="466"/>
      <c r="G21" s="468"/>
      <c r="H21" s="466"/>
      <c r="I21" s="468"/>
      <c r="J21" s="466"/>
      <c r="K21" s="468"/>
      <c r="L21" s="466"/>
      <c r="M21" s="468"/>
      <c r="N21" s="466"/>
      <c r="O21" s="468"/>
      <c r="P21" s="236">
        <f t="shared" si="0"/>
        <v>0</v>
      </c>
      <c r="Q21" s="236">
        <f t="shared" si="0"/>
        <v>0</v>
      </c>
      <c r="R21" s="236">
        <f t="shared" si="1"/>
        <v>0</v>
      </c>
      <c r="S21" s="79">
        <f>'Quadro 1'!X21</f>
        <v>0</v>
      </c>
      <c r="T21" s="79">
        <f>'Quadro 1'!Y21</f>
        <v>0</v>
      </c>
      <c r="U21" s="79">
        <f>'Quadro 1'!Z21</f>
        <v>0</v>
      </c>
    </row>
    <row r="22" spans="1:21" ht="24.95" customHeight="1" x14ac:dyDescent="0.2">
      <c r="A22" s="298" t="s">
        <v>52</v>
      </c>
      <c r="B22" s="471"/>
      <c r="C22" s="472"/>
      <c r="D22" s="466"/>
      <c r="E22" s="468"/>
      <c r="F22" s="466"/>
      <c r="G22" s="468"/>
      <c r="H22" s="466"/>
      <c r="I22" s="468"/>
      <c r="J22" s="466"/>
      <c r="K22" s="468"/>
      <c r="L22" s="466"/>
      <c r="M22" s="468"/>
      <c r="N22" s="466"/>
      <c r="O22" s="468"/>
      <c r="P22" s="236">
        <f t="shared" si="0"/>
        <v>0</v>
      </c>
      <c r="Q22" s="236">
        <f t="shared" si="0"/>
        <v>0</v>
      </c>
      <c r="R22" s="236">
        <f t="shared" si="1"/>
        <v>0</v>
      </c>
      <c r="S22" s="79">
        <f>'Quadro 1'!X22</f>
        <v>0</v>
      </c>
      <c r="T22" s="79">
        <f>'Quadro 1'!Y22</f>
        <v>0</v>
      </c>
      <c r="U22" s="79">
        <f>'Quadro 1'!Z22</f>
        <v>0</v>
      </c>
    </row>
    <row r="23" spans="1:21" ht="24.95" customHeight="1" x14ac:dyDescent="0.2">
      <c r="A23" s="298" t="s">
        <v>53</v>
      </c>
      <c r="B23" s="471"/>
      <c r="C23" s="472"/>
      <c r="D23" s="466"/>
      <c r="E23" s="468"/>
      <c r="F23" s="466"/>
      <c r="G23" s="468"/>
      <c r="H23" s="466"/>
      <c r="I23" s="468"/>
      <c r="J23" s="466"/>
      <c r="K23" s="468"/>
      <c r="L23" s="466"/>
      <c r="M23" s="468"/>
      <c r="N23" s="466"/>
      <c r="O23" s="468"/>
      <c r="P23" s="236">
        <f t="shared" si="0"/>
        <v>0</v>
      </c>
      <c r="Q23" s="236">
        <f t="shared" si="0"/>
        <v>0</v>
      </c>
      <c r="R23" s="236">
        <f t="shared" si="1"/>
        <v>0</v>
      </c>
      <c r="S23" s="79">
        <f>'Quadro 1'!X23</f>
        <v>0</v>
      </c>
      <c r="T23" s="79">
        <f>'Quadro 1'!Y23</f>
        <v>0</v>
      </c>
      <c r="U23" s="79">
        <f>'Quadro 1'!Z23</f>
        <v>0</v>
      </c>
    </row>
    <row r="24" spans="1:21" ht="24.95" customHeight="1" x14ac:dyDescent="0.2">
      <c r="A24" s="298" t="s">
        <v>54</v>
      </c>
      <c r="B24" s="471"/>
      <c r="C24" s="472"/>
      <c r="D24" s="466"/>
      <c r="E24" s="468"/>
      <c r="F24" s="466"/>
      <c r="G24" s="468"/>
      <c r="H24" s="466"/>
      <c r="I24" s="468"/>
      <c r="J24" s="466"/>
      <c r="K24" s="468"/>
      <c r="L24" s="466"/>
      <c r="M24" s="468"/>
      <c r="N24" s="466"/>
      <c r="O24" s="468"/>
      <c r="P24" s="236">
        <f t="shared" si="0"/>
        <v>0</v>
      </c>
      <c r="Q24" s="236">
        <f t="shared" si="0"/>
        <v>0</v>
      </c>
      <c r="R24" s="236">
        <f t="shared" si="1"/>
        <v>0</v>
      </c>
      <c r="S24" s="79">
        <f>'Quadro 1'!X24</f>
        <v>0</v>
      </c>
      <c r="T24" s="79">
        <f>'Quadro 1'!Y24</f>
        <v>0</v>
      </c>
      <c r="U24" s="79">
        <f>'Quadro 1'!Z24</f>
        <v>0</v>
      </c>
    </row>
    <row r="25" spans="1:21" ht="24.95" customHeight="1" x14ac:dyDescent="0.2">
      <c r="A25" s="298" t="s">
        <v>55</v>
      </c>
      <c r="B25" s="471"/>
      <c r="C25" s="472"/>
      <c r="D25" s="466"/>
      <c r="E25" s="468"/>
      <c r="F25" s="466"/>
      <c r="G25" s="468"/>
      <c r="H25" s="466"/>
      <c r="I25" s="468"/>
      <c r="J25" s="466"/>
      <c r="K25" s="468"/>
      <c r="L25" s="466"/>
      <c r="M25" s="468"/>
      <c r="N25" s="466"/>
      <c r="O25" s="468"/>
      <c r="P25" s="236">
        <f t="shared" si="0"/>
        <v>0</v>
      </c>
      <c r="Q25" s="236">
        <f t="shared" si="0"/>
        <v>0</v>
      </c>
      <c r="R25" s="236">
        <f t="shared" si="1"/>
        <v>0</v>
      </c>
      <c r="S25" s="79">
        <f>'Quadro 1'!X25</f>
        <v>0</v>
      </c>
      <c r="T25" s="79">
        <f>'Quadro 1'!Y25</f>
        <v>0</v>
      </c>
      <c r="U25" s="79">
        <f>'Quadro 1'!Z25</f>
        <v>0</v>
      </c>
    </row>
    <row r="26" spans="1:21" ht="24.95" customHeight="1" x14ac:dyDescent="0.2">
      <c r="A26" s="298" t="s">
        <v>56</v>
      </c>
      <c r="B26" s="471"/>
      <c r="C26" s="472"/>
      <c r="D26" s="466"/>
      <c r="E26" s="468"/>
      <c r="F26" s="466"/>
      <c r="G26" s="468"/>
      <c r="H26" s="466"/>
      <c r="I26" s="468"/>
      <c r="J26" s="466"/>
      <c r="K26" s="468"/>
      <c r="L26" s="466"/>
      <c r="M26" s="468"/>
      <c r="N26" s="466"/>
      <c r="O26" s="468"/>
      <c r="P26" s="236">
        <f t="shared" si="0"/>
        <v>0</v>
      </c>
      <c r="Q26" s="236">
        <f t="shared" si="0"/>
        <v>0</v>
      </c>
      <c r="R26" s="236">
        <f t="shared" si="1"/>
        <v>0</v>
      </c>
      <c r="S26" s="79">
        <f>'Quadro 1'!X26</f>
        <v>0</v>
      </c>
      <c r="T26" s="79">
        <f>'Quadro 1'!Y26</f>
        <v>0</v>
      </c>
      <c r="U26" s="79">
        <f>'Quadro 1'!Z26</f>
        <v>0</v>
      </c>
    </row>
    <row r="27" spans="1:21" ht="24.95" customHeight="1" x14ac:dyDescent="0.2">
      <c r="A27" s="298" t="s">
        <v>57</v>
      </c>
      <c r="B27" s="471"/>
      <c r="C27" s="472"/>
      <c r="D27" s="466"/>
      <c r="E27" s="468"/>
      <c r="F27" s="466"/>
      <c r="G27" s="468"/>
      <c r="H27" s="466"/>
      <c r="I27" s="468"/>
      <c r="J27" s="466"/>
      <c r="K27" s="468"/>
      <c r="L27" s="466"/>
      <c r="M27" s="468"/>
      <c r="N27" s="466"/>
      <c r="O27" s="468"/>
      <c r="P27" s="236">
        <f t="shared" si="0"/>
        <v>0</v>
      </c>
      <c r="Q27" s="236">
        <f t="shared" si="0"/>
        <v>0</v>
      </c>
      <c r="R27" s="236">
        <f t="shared" si="1"/>
        <v>0</v>
      </c>
      <c r="S27" s="79">
        <f>'Quadro 1'!X27</f>
        <v>0</v>
      </c>
      <c r="T27" s="79">
        <f>'Quadro 1'!Y27</f>
        <v>0</v>
      </c>
      <c r="U27" s="79">
        <f>'Quadro 1'!Z27</f>
        <v>0</v>
      </c>
    </row>
    <row r="28" spans="1:21" ht="24.95" customHeight="1" x14ac:dyDescent="0.2">
      <c r="A28" s="298" t="s">
        <v>58</v>
      </c>
      <c r="B28" s="471"/>
      <c r="C28" s="472"/>
      <c r="D28" s="466"/>
      <c r="E28" s="468"/>
      <c r="F28" s="466"/>
      <c r="G28" s="468"/>
      <c r="H28" s="466"/>
      <c r="I28" s="468"/>
      <c r="J28" s="466"/>
      <c r="K28" s="468"/>
      <c r="L28" s="466"/>
      <c r="M28" s="468"/>
      <c r="N28" s="466"/>
      <c r="O28" s="468"/>
      <c r="P28" s="236">
        <f t="shared" si="0"/>
        <v>0</v>
      </c>
      <c r="Q28" s="236">
        <f t="shared" si="0"/>
        <v>0</v>
      </c>
      <c r="R28" s="236">
        <f t="shared" si="1"/>
        <v>0</v>
      </c>
      <c r="S28" s="79">
        <f>'Quadro 1'!X28</f>
        <v>0</v>
      </c>
      <c r="T28" s="79">
        <f>'Quadro 1'!Y28</f>
        <v>0</v>
      </c>
      <c r="U28" s="79">
        <f>'Quadro 1'!Z28</f>
        <v>0</v>
      </c>
    </row>
    <row r="29" spans="1:21" ht="24.95" customHeight="1" x14ac:dyDescent="0.2">
      <c r="A29" s="298" t="s">
        <v>59</v>
      </c>
      <c r="B29" s="471"/>
      <c r="C29" s="472"/>
      <c r="D29" s="466"/>
      <c r="E29" s="468"/>
      <c r="F29" s="466"/>
      <c r="G29" s="468"/>
      <c r="H29" s="466"/>
      <c r="I29" s="468"/>
      <c r="J29" s="466"/>
      <c r="K29" s="468"/>
      <c r="L29" s="466"/>
      <c r="M29" s="468"/>
      <c r="N29" s="466"/>
      <c r="O29" s="468"/>
      <c r="P29" s="236">
        <f t="shared" si="0"/>
        <v>0</v>
      </c>
      <c r="Q29" s="236">
        <f t="shared" si="0"/>
        <v>0</v>
      </c>
      <c r="R29" s="236">
        <f t="shared" si="1"/>
        <v>0</v>
      </c>
      <c r="S29" s="79">
        <f>'Quadro 1'!X29</f>
        <v>0</v>
      </c>
      <c r="T29" s="79">
        <f>'Quadro 1'!Y29</f>
        <v>0</v>
      </c>
      <c r="U29" s="79">
        <f>'Quadro 1'!Z29</f>
        <v>0</v>
      </c>
    </row>
    <row r="30" spans="1:21" ht="24.95" customHeight="1" x14ac:dyDescent="0.2">
      <c r="A30" s="298" t="s">
        <v>60</v>
      </c>
      <c r="B30" s="471"/>
      <c r="C30" s="472"/>
      <c r="D30" s="466"/>
      <c r="E30" s="468"/>
      <c r="F30" s="466"/>
      <c r="G30" s="468"/>
      <c r="H30" s="466"/>
      <c r="I30" s="468"/>
      <c r="J30" s="466"/>
      <c r="K30" s="468"/>
      <c r="L30" s="466"/>
      <c r="M30" s="468"/>
      <c r="N30" s="466"/>
      <c r="O30" s="468"/>
      <c r="P30" s="236">
        <f t="shared" si="0"/>
        <v>0</v>
      </c>
      <c r="Q30" s="236">
        <f t="shared" si="0"/>
        <v>0</v>
      </c>
      <c r="R30" s="236">
        <f t="shared" si="1"/>
        <v>0</v>
      </c>
      <c r="S30" s="79">
        <f>'Quadro 1'!X30</f>
        <v>0</v>
      </c>
      <c r="T30" s="79">
        <f>'Quadro 1'!Y30</f>
        <v>0</v>
      </c>
      <c r="U30" s="79">
        <f>'Quadro 1'!Z30</f>
        <v>0</v>
      </c>
    </row>
    <row r="31" spans="1:21" ht="24.95" customHeight="1" x14ac:dyDescent="0.2">
      <c r="A31" s="298" t="s">
        <v>61</v>
      </c>
      <c r="B31" s="471"/>
      <c r="C31" s="472"/>
      <c r="D31" s="466"/>
      <c r="E31" s="468"/>
      <c r="F31" s="466"/>
      <c r="G31" s="468"/>
      <c r="H31" s="466"/>
      <c r="I31" s="468"/>
      <c r="J31" s="466"/>
      <c r="K31" s="468"/>
      <c r="L31" s="466"/>
      <c r="M31" s="468"/>
      <c r="N31" s="466"/>
      <c r="O31" s="468"/>
      <c r="P31" s="236">
        <f t="shared" si="0"/>
        <v>0</v>
      </c>
      <c r="Q31" s="236">
        <f t="shared" si="0"/>
        <v>0</v>
      </c>
      <c r="R31" s="236">
        <f t="shared" si="1"/>
        <v>0</v>
      </c>
      <c r="S31" s="79">
        <f>'Quadro 1'!X31</f>
        <v>0</v>
      </c>
      <c r="T31" s="79">
        <f>'Quadro 1'!Y31</f>
        <v>0</v>
      </c>
      <c r="U31" s="79">
        <f>'Quadro 1'!Z31</f>
        <v>0</v>
      </c>
    </row>
    <row r="32" spans="1:21" ht="24.95" customHeight="1" x14ac:dyDescent="0.2">
      <c r="A32" s="298" t="s">
        <v>62</v>
      </c>
      <c r="B32" s="471"/>
      <c r="C32" s="472"/>
      <c r="D32" s="466"/>
      <c r="E32" s="468"/>
      <c r="F32" s="466"/>
      <c r="G32" s="468"/>
      <c r="H32" s="466"/>
      <c r="I32" s="468"/>
      <c r="J32" s="466"/>
      <c r="K32" s="468"/>
      <c r="L32" s="466"/>
      <c r="M32" s="468"/>
      <c r="N32" s="466"/>
      <c r="O32" s="468"/>
      <c r="P32" s="236">
        <f t="shared" si="0"/>
        <v>0</v>
      </c>
      <c r="Q32" s="236">
        <f t="shared" si="0"/>
        <v>0</v>
      </c>
      <c r="R32" s="236">
        <f t="shared" si="1"/>
        <v>0</v>
      </c>
      <c r="S32" s="79">
        <f>'Quadro 1'!X32</f>
        <v>0</v>
      </c>
      <c r="T32" s="79">
        <f>'Quadro 1'!Y32</f>
        <v>0</v>
      </c>
      <c r="U32" s="79">
        <f>'Quadro 1'!Z32</f>
        <v>0</v>
      </c>
    </row>
    <row r="33" spans="1:21" ht="24.95" customHeight="1" x14ac:dyDescent="0.2">
      <c r="A33" s="298" t="s">
        <v>414</v>
      </c>
      <c r="B33" s="471"/>
      <c r="C33" s="472"/>
      <c r="D33" s="466"/>
      <c r="E33" s="468"/>
      <c r="F33" s="466"/>
      <c r="G33" s="468"/>
      <c r="H33" s="466"/>
      <c r="I33" s="468"/>
      <c r="J33" s="466"/>
      <c r="K33" s="468"/>
      <c r="L33" s="466"/>
      <c r="M33" s="468"/>
      <c r="N33" s="466"/>
      <c r="O33" s="468"/>
      <c r="P33" s="236">
        <f t="shared" si="0"/>
        <v>0</v>
      </c>
      <c r="Q33" s="236">
        <f t="shared" si="0"/>
        <v>0</v>
      </c>
      <c r="R33" s="236">
        <f t="shared" si="1"/>
        <v>0</v>
      </c>
      <c r="S33" s="79">
        <f>'Quadro 1'!X33</f>
        <v>0</v>
      </c>
      <c r="T33" s="79">
        <f>'Quadro 1'!Y33</f>
        <v>0</v>
      </c>
      <c r="U33" s="79">
        <f>'Quadro 1'!Z33</f>
        <v>0</v>
      </c>
    </row>
    <row r="34" spans="1:21" ht="24.95" customHeight="1" x14ac:dyDescent="0.2">
      <c r="A34" s="298" t="s">
        <v>415</v>
      </c>
      <c r="B34" s="471"/>
      <c r="C34" s="472"/>
      <c r="D34" s="466"/>
      <c r="E34" s="468"/>
      <c r="F34" s="466"/>
      <c r="G34" s="468"/>
      <c r="H34" s="466"/>
      <c r="I34" s="468"/>
      <c r="J34" s="466"/>
      <c r="K34" s="468"/>
      <c r="L34" s="466"/>
      <c r="M34" s="468"/>
      <c r="N34" s="466"/>
      <c r="O34" s="468"/>
      <c r="P34" s="236">
        <f t="shared" si="0"/>
        <v>0</v>
      </c>
      <c r="Q34" s="236">
        <f t="shared" si="0"/>
        <v>0</v>
      </c>
      <c r="R34" s="236">
        <f t="shared" si="1"/>
        <v>0</v>
      </c>
      <c r="S34" s="79">
        <f>'Quadro 1'!X34</f>
        <v>0</v>
      </c>
      <c r="T34" s="79">
        <f>'Quadro 1'!Y34</f>
        <v>0</v>
      </c>
      <c r="U34" s="79">
        <f>'Quadro 1'!Z34</f>
        <v>0</v>
      </c>
    </row>
    <row r="35" spans="1:21" ht="24.95" customHeight="1" x14ac:dyDescent="0.2">
      <c r="A35" s="298" t="s">
        <v>416</v>
      </c>
      <c r="B35" s="471"/>
      <c r="C35" s="472"/>
      <c r="D35" s="466"/>
      <c r="E35" s="468"/>
      <c r="F35" s="466"/>
      <c r="G35" s="468"/>
      <c r="H35" s="466"/>
      <c r="I35" s="468"/>
      <c r="J35" s="466"/>
      <c r="K35" s="468"/>
      <c r="L35" s="466"/>
      <c r="M35" s="468"/>
      <c r="N35" s="466"/>
      <c r="O35" s="468"/>
      <c r="P35" s="236">
        <f t="shared" si="0"/>
        <v>0</v>
      </c>
      <c r="Q35" s="236">
        <f t="shared" si="0"/>
        <v>0</v>
      </c>
      <c r="R35" s="236">
        <f t="shared" si="1"/>
        <v>0</v>
      </c>
      <c r="S35" s="79">
        <f>'Quadro 1'!X35</f>
        <v>0</v>
      </c>
      <c r="T35" s="79">
        <f>'Quadro 1'!Y35</f>
        <v>0</v>
      </c>
      <c r="U35" s="79">
        <f>'Quadro 1'!Z35</f>
        <v>0</v>
      </c>
    </row>
    <row r="36" spans="1:21" ht="24.95" customHeight="1" x14ac:dyDescent="0.2">
      <c r="A36" s="298" t="s">
        <v>63</v>
      </c>
      <c r="B36" s="471"/>
      <c r="C36" s="472"/>
      <c r="D36" s="466"/>
      <c r="E36" s="468"/>
      <c r="F36" s="466"/>
      <c r="G36" s="468"/>
      <c r="H36" s="466"/>
      <c r="I36" s="468"/>
      <c r="J36" s="466"/>
      <c r="K36" s="468"/>
      <c r="L36" s="466"/>
      <c r="M36" s="468"/>
      <c r="N36" s="466"/>
      <c r="O36" s="468"/>
      <c r="P36" s="236">
        <f t="shared" si="0"/>
        <v>0</v>
      </c>
      <c r="Q36" s="236">
        <f t="shared" si="0"/>
        <v>0</v>
      </c>
      <c r="R36" s="236">
        <f t="shared" si="1"/>
        <v>0</v>
      </c>
      <c r="S36" s="79">
        <f>'Quadro 1'!X36</f>
        <v>0</v>
      </c>
      <c r="T36" s="79">
        <f>'Quadro 1'!Y36</f>
        <v>0</v>
      </c>
      <c r="U36" s="79">
        <f>'Quadro 1'!Z36</f>
        <v>0</v>
      </c>
    </row>
    <row r="37" spans="1:21" ht="24.95" customHeight="1" x14ac:dyDescent="0.2">
      <c r="A37" s="298" t="s">
        <v>417</v>
      </c>
      <c r="B37" s="471"/>
      <c r="C37" s="472"/>
      <c r="D37" s="466"/>
      <c r="E37" s="468"/>
      <c r="F37" s="466"/>
      <c r="G37" s="468"/>
      <c r="H37" s="466"/>
      <c r="I37" s="468"/>
      <c r="J37" s="466"/>
      <c r="K37" s="468"/>
      <c r="L37" s="466"/>
      <c r="M37" s="468"/>
      <c r="N37" s="466"/>
      <c r="O37" s="468"/>
      <c r="P37" s="236">
        <f t="shared" si="0"/>
        <v>0</v>
      </c>
      <c r="Q37" s="236">
        <f t="shared" si="0"/>
        <v>0</v>
      </c>
      <c r="R37" s="236">
        <f t="shared" si="1"/>
        <v>0</v>
      </c>
      <c r="S37" s="79">
        <f>'Quadro 1'!X37</f>
        <v>0</v>
      </c>
      <c r="T37" s="79">
        <f>'Quadro 1'!Y37</f>
        <v>0</v>
      </c>
      <c r="U37" s="79">
        <f>'Quadro 1'!Z37</f>
        <v>0</v>
      </c>
    </row>
    <row r="38" spans="1:21" ht="24.95" customHeight="1" x14ac:dyDescent="0.2">
      <c r="A38" s="298" t="s">
        <v>418</v>
      </c>
      <c r="B38" s="471"/>
      <c r="C38" s="472"/>
      <c r="D38" s="466"/>
      <c r="E38" s="468"/>
      <c r="F38" s="466"/>
      <c r="G38" s="468"/>
      <c r="H38" s="466"/>
      <c r="I38" s="468"/>
      <c r="J38" s="466"/>
      <c r="K38" s="468"/>
      <c r="L38" s="466"/>
      <c r="M38" s="468"/>
      <c r="N38" s="466"/>
      <c r="O38" s="468"/>
      <c r="P38" s="236">
        <f t="shared" si="0"/>
        <v>0</v>
      </c>
      <c r="Q38" s="236">
        <f t="shared" si="0"/>
        <v>0</v>
      </c>
      <c r="R38" s="236">
        <f t="shared" si="1"/>
        <v>0</v>
      </c>
      <c r="S38" s="79">
        <f>'Quadro 1'!X38</f>
        <v>0</v>
      </c>
      <c r="T38" s="79">
        <f>'Quadro 1'!Y38</f>
        <v>0</v>
      </c>
      <c r="U38" s="79">
        <f>'Quadro 1'!Z38</f>
        <v>0</v>
      </c>
    </row>
    <row r="39" spans="1:21" ht="24.95" customHeight="1" x14ac:dyDescent="0.2">
      <c r="A39" s="298" t="s">
        <v>419</v>
      </c>
      <c r="B39" s="471"/>
      <c r="C39" s="472"/>
      <c r="D39" s="466"/>
      <c r="E39" s="468"/>
      <c r="F39" s="466"/>
      <c r="G39" s="468"/>
      <c r="H39" s="466"/>
      <c r="I39" s="468"/>
      <c r="J39" s="466"/>
      <c r="K39" s="468"/>
      <c r="L39" s="466"/>
      <c r="M39" s="468"/>
      <c r="N39" s="466"/>
      <c r="O39" s="468"/>
      <c r="P39" s="236">
        <f t="shared" si="0"/>
        <v>0</v>
      </c>
      <c r="Q39" s="236">
        <f t="shared" si="0"/>
        <v>0</v>
      </c>
      <c r="R39" s="236">
        <f t="shared" si="1"/>
        <v>0</v>
      </c>
      <c r="S39" s="79">
        <f>'Quadro 1'!X39</f>
        <v>0</v>
      </c>
      <c r="T39" s="79">
        <f>'Quadro 1'!Y39</f>
        <v>0</v>
      </c>
      <c r="U39" s="79">
        <f>'Quadro 1'!Z39</f>
        <v>0</v>
      </c>
    </row>
    <row r="40" spans="1:21" ht="24.95" customHeight="1" x14ac:dyDescent="0.2">
      <c r="A40" s="298" t="s">
        <v>64</v>
      </c>
      <c r="B40" s="471"/>
      <c r="C40" s="472"/>
      <c r="D40" s="466"/>
      <c r="E40" s="468"/>
      <c r="F40" s="466"/>
      <c r="G40" s="468"/>
      <c r="H40" s="466"/>
      <c r="I40" s="468"/>
      <c r="J40" s="466"/>
      <c r="K40" s="468"/>
      <c r="L40" s="466"/>
      <c r="M40" s="468"/>
      <c r="N40" s="466"/>
      <c r="O40" s="468"/>
      <c r="P40" s="236">
        <f t="shared" si="0"/>
        <v>0</v>
      </c>
      <c r="Q40" s="236">
        <f t="shared" si="0"/>
        <v>0</v>
      </c>
      <c r="R40" s="236">
        <f t="shared" si="1"/>
        <v>0</v>
      </c>
      <c r="S40" s="79">
        <f>'Quadro 1'!X40</f>
        <v>0</v>
      </c>
      <c r="T40" s="79">
        <f>'Quadro 1'!Y40</f>
        <v>0</v>
      </c>
      <c r="U40" s="79">
        <f>'Quadro 1'!Z40</f>
        <v>0</v>
      </c>
    </row>
    <row r="41" spans="1:21" ht="24.95" customHeight="1" x14ac:dyDescent="0.2">
      <c r="A41" s="298" t="s">
        <v>65</v>
      </c>
      <c r="B41" s="471"/>
      <c r="C41" s="472"/>
      <c r="D41" s="466"/>
      <c r="E41" s="468"/>
      <c r="F41" s="466"/>
      <c r="G41" s="468"/>
      <c r="H41" s="466"/>
      <c r="I41" s="468"/>
      <c r="J41" s="466"/>
      <c r="K41" s="468"/>
      <c r="L41" s="466"/>
      <c r="M41" s="468"/>
      <c r="N41" s="466"/>
      <c r="O41" s="468"/>
      <c r="P41" s="236">
        <f t="shared" si="0"/>
        <v>0</v>
      </c>
      <c r="Q41" s="236">
        <f t="shared" si="0"/>
        <v>0</v>
      </c>
      <c r="R41" s="236">
        <f t="shared" si="1"/>
        <v>0</v>
      </c>
      <c r="S41" s="79">
        <f>'Quadro 1'!X41</f>
        <v>0</v>
      </c>
      <c r="T41" s="79">
        <f>'Quadro 1'!Y41</f>
        <v>0</v>
      </c>
      <c r="U41" s="79">
        <f>'Quadro 1'!Z41</f>
        <v>0</v>
      </c>
    </row>
    <row r="42" spans="1:21" ht="24.95" customHeight="1" x14ac:dyDescent="0.2">
      <c r="A42" s="298" t="s">
        <v>66</v>
      </c>
      <c r="B42" s="471"/>
      <c r="C42" s="472"/>
      <c r="D42" s="466"/>
      <c r="E42" s="468"/>
      <c r="F42" s="466"/>
      <c r="G42" s="468"/>
      <c r="H42" s="466"/>
      <c r="I42" s="468"/>
      <c r="J42" s="466"/>
      <c r="K42" s="468"/>
      <c r="L42" s="466"/>
      <c r="M42" s="468"/>
      <c r="N42" s="466"/>
      <c r="O42" s="468"/>
      <c r="P42" s="236">
        <f t="shared" si="0"/>
        <v>0</v>
      </c>
      <c r="Q42" s="236">
        <f t="shared" si="0"/>
        <v>0</v>
      </c>
      <c r="R42" s="236">
        <f t="shared" si="1"/>
        <v>0</v>
      </c>
      <c r="S42" s="79">
        <f>'Quadro 1'!X42</f>
        <v>0</v>
      </c>
      <c r="T42" s="79">
        <f>'Quadro 1'!Y42</f>
        <v>0</v>
      </c>
      <c r="U42" s="79">
        <f>'Quadro 1'!Z42</f>
        <v>0</v>
      </c>
    </row>
    <row r="43" spans="1:21" ht="24.95" customHeight="1" x14ac:dyDescent="0.2">
      <c r="A43" s="298" t="s">
        <v>67</v>
      </c>
      <c r="B43" s="471"/>
      <c r="C43" s="472"/>
      <c r="D43" s="466"/>
      <c r="E43" s="468"/>
      <c r="F43" s="466"/>
      <c r="G43" s="468"/>
      <c r="H43" s="466"/>
      <c r="I43" s="468"/>
      <c r="J43" s="466"/>
      <c r="K43" s="468"/>
      <c r="L43" s="466"/>
      <c r="M43" s="468"/>
      <c r="N43" s="466"/>
      <c r="O43" s="468"/>
      <c r="P43" s="236">
        <f t="shared" si="0"/>
        <v>0</v>
      </c>
      <c r="Q43" s="236">
        <f t="shared" si="0"/>
        <v>0</v>
      </c>
      <c r="R43" s="236">
        <f t="shared" si="1"/>
        <v>0</v>
      </c>
      <c r="S43" s="79">
        <f>'Quadro 1'!X43</f>
        <v>0</v>
      </c>
      <c r="T43" s="79">
        <f>'Quadro 1'!Y43</f>
        <v>0</v>
      </c>
      <c r="U43" s="79">
        <f>'Quadro 1'!Z43</f>
        <v>0</v>
      </c>
    </row>
    <row r="44" spans="1:21" ht="24.95" customHeight="1" x14ac:dyDescent="0.2">
      <c r="A44" s="298" t="s">
        <v>68</v>
      </c>
      <c r="B44" s="471"/>
      <c r="C44" s="472"/>
      <c r="D44" s="466"/>
      <c r="E44" s="468"/>
      <c r="F44" s="466"/>
      <c r="G44" s="468"/>
      <c r="H44" s="466"/>
      <c r="I44" s="468"/>
      <c r="J44" s="466"/>
      <c r="K44" s="468"/>
      <c r="L44" s="466"/>
      <c r="M44" s="468"/>
      <c r="N44" s="466"/>
      <c r="O44" s="468"/>
      <c r="P44" s="236">
        <f t="shared" si="0"/>
        <v>0</v>
      </c>
      <c r="Q44" s="236">
        <f t="shared" si="0"/>
        <v>0</v>
      </c>
      <c r="R44" s="236">
        <f t="shared" si="1"/>
        <v>0</v>
      </c>
      <c r="S44" s="79">
        <f>'Quadro 1'!X44</f>
        <v>0</v>
      </c>
      <c r="T44" s="79">
        <f>'Quadro 1'!Y44</f>
        <v>0</v>
      </c>
      <c r="U44" s="79">
        <f>'Quadro 1'!Z44</f>
        <v>0</v>
      </c>
    </row>
    <row r="45" spans="1:21" ht="24.95" customHeight="1" x14ac:dyDescent="0.2">
      <c r="A45" s="298" t="s">
        <v>420</v>
      </c>
      <c r="B45" s="471"/>
      <c r="C45" s="472"/>
      <c r="D45" s="466"/>
      <c r="E45" s="468"/>
      <c r="F45" s="466"/>
      <c r="G45" s="468"/>
      <c r="H45" s="466"/>
      <c r="I45" s="468"/>
      <c r="J45" s="466"/>
      <c r="K45" s="468"/>
      <c r="L45" s="466"/>
      <c r="M45" s="468"/>
      <c r="N45" s="466"/>
      <c r="O45" s="468"/>
      <c r="P45" s="236">
        <f t="shared" si="0"/>
        <v>0</v>
      </c>
      <c r="Q45" s="236">
        <f t="shared" si="0"/>
        <v>0</v>
      </c>
      <c r="R45" s="236">
        <f t="shared" si="1"/>
        <v>0</v>
      </c>
      <c r="S45" s="79">
        <f>'Quadro 1'!X45</f>
        <v>0</v>
      </c>
      <c r="T45" s="79">
        <f>'Quadro 1'!Y45</f>
        <v>0</v>
      </c>
      <c r="U45" s="79">
        <f>'Quadro 1'!Z45</f>
        <v>0</v>
      </c>
    </row>
    <row r="46" spans="1:21" ht="24.95" customHeight="1" x14ac:dyDescent="0.2">
      <c r="A46" s="298" t="s">
        <v>69</v>
      </c>
      <c r="B46" s="471"/>
      <c r="C46" s="472"/>
      <c r="D46" s="466"/>
      <c r="E46" s="468"/>
      <c r="F46" s="466"/>
      <c r="G46" s="468"/>
      <c r="H46" s="466"/>
      <c r="I46" s="468"/>
      <c r="J46" s="466"/>
      <c r="K46" s="468"/>
      <c r="L46" s="466"/>
      <c r="M46" s="468"/>
      <c r="N46" s="466"/>
      <c r="O46" s="468"/>
      <c r="P46" s="236">
        <f t="shared" si="0"/>
        <v>0</v>
      </c>
      <c r="Q46" s="236">
        <f t="shared" si="0"/>
        <v>0</v>
      </c>
      <c r="R46" s="236">
        <f t="shared" si="1"/>
        <v>0</v>
      </c>
      <c r="S46" s="79">
        <f>'Quadro 1'!X46</f>
        <v>0</v>
      </c>
      <c r="T46" s="79">
        <f>'Quadro 1'!Y46</f>
        <v>0</v>
      </c>
      <c r="U46" s="79">
        <f>'Quadro 1'!Z46</f>
        <v>0</v>
      </c>
    </row>
    <row r="47" spans="1:21" ht="24.95" customHeight="1" x14ac:dyDescent="0.2">
      <c r="A47" s="298" t="s">
        <v>70</v>
      </c>
      <c r="B47" s="471"/>
      <c r="C47" s="472"/>
      <c r="D47" s="465"/>
      <c r="E47" s="469"/>
      <c r="F47" s="465"/>
      <c r="G47" s="469"/>
      <c r="H47" s="465"/>
      <c r="I47" s="469"/>
      <c r="J47" s="465"/>
      <c r="K47" s="469"/>
      <c r="L47" s="465"/>
      <c r="M47" s="469"/>
      <c r="N47" s="465"/>
      <c r="O47" s="469"/>
      <c r="P47" s="237">
        <f t="shared" si="0"/>
        <v>0</v>
      </c>
      <c r="Q47" s="237">
        <f t="shared" si="0"/>
        <v>0</v>
      </c>
      <c r="R47" s="237">
        <f t="shared" si="1"/>
        <v>0</v>
      </c>
      <c r="S47" s="79">
        <f>'Quadro 1'!X47</f>
        <v>0</v>
      </c>
      <c r="T47" s="79">
        <f>'Quadro 1'!Y47</f>
        <v>0</v>
      </c>
      <c r="U47" s="79">
        <f>'Quadro 1'!Z47</f>
        <v>0</v>
      </c>
    </row>
    <row r="48" spans="1:21" ht="15" customHeight="1" x14ac:dyDescent="0.2">
      <c r="A48" s="38" t="s">
        <v>71</v>
      </c>
      <c r="B48" s="238">
        <f>SUM(B4:B47)</f>
        <v>0</v>
      </c>
      <c r="C48" s="238">
        <f t="shared" ref="C48:O48" si="2">SUM(C4:C47)</f>
        <v>0</v>
      </c>
      <c r="D48" s="238">
        <f t="shared" si="2"/>
        <v>206</v>
      </c>
      <c r="E48" s="238">
        <f t="shared" si="2"/>
        <v>299</v>
      </c>
      <c r="F48" s="238">
        <f t="shared" si="2"/>
        <v>0</v>
      </c>
      <c r="G48" s="238">
        <f t="shared" si="2"/>
        <v>0</v>
      </c>
      <c r="H48" s="238">
        <f t="shared" si="2"/>
        <v>29</v>
      </c>
      <c r="I48" s="238">
        <f t="shared" si="2"/>
        <v>93</v>
      </c>
      <c r="J48" s="238">
        <f t="shared" si="2"/>
        <v>0</v>
      </c>
      <c r="K48" s="238">
        <f t="shared" si="2"/>
        <v>3</v>
      </c>
      <c r="L48" s="238">
        <f t="shared" si="2"/>
        <v>1</v>
      </c>
      <c r="M48" s="238">
        <f t="shared" si="2"/>
        <v>1</v>
      </c>
      <c r="N48" s="238">
        <f t="shared" si="2"/>
        <v>38</v>
      </c>
      <c r="O48" s="238">
        <f t="shared" si="2"/>
        <v>48</v>
      </c>
      <c r="P48" s="238">
        <f>SUM(P4:P47)</f>
        <v>274</v>
      </c>
      <c r="Q48" s="238">
        <f>SUM(Q4:Q47)</f>
        <v>444</v>
      </c>
      <c r="R48" s="238">
        <f>P48+Q48</f>
        <v>718</v>
      </c>
    </row>
    <row r="49" spans="1:18" ht="9.9499999999999993" customHeight="1" x14ac:dyDescent="0.2">
      <c r="P49" s="80">
        <f>'Quadro 1'!X48</f>
        <v>274</v>
      </c>
      <c r="Q49" s="80">
        <f>'Quadro 1'!Y48</f>
        <v>444</v>
      </c>
      <c r="R49" s="80">
        <f>'Quadro 1'!Z48</f>
        <v>718</v>
      </c>
    </row>
    <row r="50" spans="1:18" s="77" customFormat="1" ht="13.35" customHeight="1" x14ac:dyDescent="0.25">
      <c r="A50" s="317" t="s">
        <v>75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P50" s="81"/>
      <c r="Q50" s="81"/>
      <c r="R50" s="81"/>
    </row>
    <row r="51" spans="1:18" s="77" customFormat="1" ht="13.35" customHeight="1" x14ac:dyDescent="0.3">
      <c r="A51" s="300" t="s">
        <v>421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P51" s="81"/>
      <c r="Q51" s="81"/>
      <c r="R51" s="81"/>
    </row>
    <row r="52" spans="1:18" s="77" customFormat="1" ht="13.35" customHeight="1" x14ac:dyDescent="0.3">
      <c r="A52" s="300" t="s">
        <v>502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P52" s="81"/>
      <c r="Q52" s="81"/>
      <c r="R52" s="81"/>
    </row>
    <row r="53" spans="1:18" s="77" customFormat="1" ht="13.35" customHeight="1" x14ac:dyDescent="0.3">
      <c r="A53" s="69" t="s">
        <v>422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P53" s="81"/>
      <c r="Q53" s="81"/>
      <c r="R53" s="81"/>
    </row>
    <row r="54" spans="1:18" s="77" customFormat="1" ht="13.35" customHeight="1" x14ac:dyDescent="0.3">
      <c r="A54" s="69" t="s">
        <v>76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P54" s="81"/>
      <c r="Q54" s="81"/>
      <c r="R54" s="81"/>
    </row>
    <row r="55" spans="1:18" s="77" customFormat="1" ht="26.45" customHeight="1" x14ac:dyDescent="0.2">
      <c r="A55" s="613" t="s">
        <v>423</v>
      </c>
      <c r="B55" s="613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  <c r="P55" s="81"/>
      <c r="Q55" s="81"/>
      <c r="R55" s="81"/>
    </row>
    <row r="56" spans="1:18" s="83" customFormat="1" ht="12" customHeight="1" x14ac:dyDescent="0.3">
      <c r="A56" s="366" t="s">
        <v>512</v>
      </c>
      <c r="P56" s="370"/>
      <c r="Q56" s="370"/>
      <c r="R56" s="370"/>
    </row>
  </sheetData>
  <sheetProtection algorithmName="SHA-512" hashValue="Cel/Ggm84TgbW4nK8dtaEg+azkPS7JrbRYxZFPUpz5Qdfgx8JdlzzC2bzoOkgtI17pDUiGt+gzqnOwCZuSmUxA==" saltValue="L18Ux5QVPcIvwhN38ZyYn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3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8" scale="70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F15" sqref="F15"/>
    </sheetView>
  </sheetViews>
  <sheetFormatPr defaultColWidth="9.140625" defaultRowHeight="15" x14ac:dyDescent="0.2"/>
  <cols>
    <col min="1" max="1" width="30.7109375" style="36" customWidth="1"/>
    <col min="2" max="7" width="8.7109375" style="36" customWidth="1"/>
    <col min="8" max="8" width="10.85546875" style="36" customWidth="1"/>
    <col min="9" max="9" width="9.42578125" style="36" customWidth="1"/>
    <col min="10" max="22" width="8.7109375" style="36" customWidth="1"/>
    <col min="23" max="16384" width="9.140625" style="36"/>
  </cols>
  <sheetData>
    <row r="1" spans="1:25" ht="40.5" customHeight="1" x14ac:dyDescent="0.2">
      <c r="A1" s="641" t="s">
        <v>442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2"/>
      <c r="T1" s="620" t="s">
        <v>77</v>
      </c>
      <c r="U1" s="621"/>
      <c r="V1" s="622"/>
    </row>
    <row r="2" spans="1:25" ht="19.5" customHeight="1" x14ac:dyDescent="0.2">
      <c r="A2" s="644" t="s">
        <v>119</v>
      </c>
      <c r="B2" s="646" t="s">
        <v>193</v>
      </c>
      <c r="C2" s="646"/>
      <c r="D2" s="646"/>
      <c r="E2" s="646"/>
      <c r="F2" s="646"/>
      <c r="G2" s="646"/>
      <c r="H2" s="646"/>
      <c r="I2" s="646"/>
      <c r="J2" s="648" t="s">
        <v>194</v>
      </c>
      <c r="K2" s="648"/>
      <c r="L2" s="648"/>
      <c r="M2" s="648"/>
      <c r="N2" s="648"/>
      <c r="O2" s="648"/>
      <c r="P2" s="648"/>
      <c r="Q2" s="648"/>
      <c r="R2" s="648"/>
      <c r="S2" s="648"/>
      <c r="T2" s="626" t="s">
        <v>35</v>
      </c>
      <c r="U2" s="626"/>
      <c r="V2" s="626" t="s">
        <v>71</v>
      </c>
    </row>
    <row r="3" spans="1:25" ht="46.5" customHeight="1" x14ac:dyDescent="0.2">
      <c r="A3" s="645"/>
      <c r="B3" s="647"/>
      <c r="C3" s="647"/>
      <c r="D3" s="647"/>
      <c r="E3" s="647"/>
      <c r="F3" s="647"/>
      <c r="G3" s="647"/>
      <c r="H3" s="646"/>
      <c r="I3" s="646"/>
      <c r="J3" s="649" t="s">
        <v>195</v>
      </c>
      <c r="K3" s="650"/>
      <c r="L3" s="649" t="s">
        <v>195</v>
      </c>
      <c r="M3" s="650"/>
      <c r="N3" s="649" t="s">
        <v>195</v>
      </c>
      <c r="O3" s="650"/>
      <c r="P3" s="649" t="s">
        <v>195</v>
      </c>
      <c r="Q3" s="650"/>
      <c r="R3" s="649" t="s">
        <v>195</v>
      </c>
      <c r="S3" s="650"/>
      <c r="T3" s="626" t="s">
        <v>36</v>
      </c>
      <c r="U3" s="626" t="s">
        <v>37</v>
      </c>
      <c r="V3" s="626"/>
    </row>
    <row r="4" spans="1:25" ht="29.25" customHeight="1" x14ac:dyDescent="0.2">
      <c r="A4" s="645"/>
      <c r="B4" s="187"/>
      <c r="C4" s="188"/>
      <c r="D4" s="188"/>
      <c r="E4" s="188"/>
      <c r="F4" s="188"/>
      <c r="G4" s="189"/>
      <c r="H4" s="654" t="s">
        <v>196</v>
      </c>
      <c r="I4" s="654"/>
      <c r="J4" s="651" t="s">
        <v>196</v>
      </c>
      <c r="K4" s="652"/>
      <c r="L4" s="652"/>
      <c r="M4" s="652"/>
      <c r="N4" s="652"/>
      <c r="O4" s="652"/>
      <c r="P4" s="652"/>
      <c r="Q4" s="652"/>
      <c r="R4" s="652"/>
      <c r="S4" s="653"/>
      <c r="T4" s="626"/>
      <c r="U4" s="626"/>
      <c r="V4" s="626"/>
    </row>
    <row r="5" spans="1:25" ht="15" customHeight="1" x14ac:dyDescent="0.2">
      <c r="A5" s="645"/>
      <c r="B5" s="643" t="s">
        <v>197</v>
      </c>
      <c r="C5" s="643"/>
      <c r="D5" s="643" t="s">
        <v>433</v>
      </c>
      <c r="E5" s="643"/>
      <c r="F5" s="643" t="s">
        <v>198</v>
      </c>
      <c r="G5" s="643"/>
      <c r="H5" s="655" t="s">
        <v>540</v>
      </c>
      <c r="I5" s="656"/>
      <c r="J5" s="655" t="s">
        <v>541</v>
      </c>
      <c r="K5" s="656"/>
      <c r="L5" s="655" t="s">
        <v>561</v>
      </c>
      <c r="M5" s="656"/>
      <c r="N5" s="655" t="s">
        <v>560</v>
      </c>
      <c r="O5" s="656"/>
      <c r="P5" s="655"/>
      <c r="Q5" s="656"/>
      <c r="R5" s="655"/>
      <c r="S5" s="656"/>
      <c r="T5" s="626"/>
      <c r="U5" s="626"/>
      <c r="V5" s="626"/>
    </row>
    <row r="6" spans="1:25" ht="15" customHeight="1" x14ac:dyDescent="0.2">
      <c r="A6" s="645"/>
      <c r="B6" s="38" t="s">
        <v>36</v>
      </c>
      <c r="C6" s="38" t="s">
        <v>37</v>
      </c>
      <c r="D6" s="339" t="s">
        <v>36</v>
      </c>
      <c r="E6" s="38" t="s">
        <v>37</v>
      </c>
      <c r="F6" s="38" t="s">
        <v>36</v>
      </c>
      <c r="G6" s="38" t="s">
        <v>37</v>
      </c>
      <c r="H6" s="38" t="s">
        <v>36</v>
      </c>
      <c r="I6" s="38" t="s">
        <v>37</v>
      </c>
      <c r="J6" s="38" t="s">
        <v>36</v>
      </c>
      <c r="K6" s="38" t="s">
        <v>37</v>
      </c>
      <c r="L6" s="38" t="s">
        <v>36</v>
      </c>
      <c r="M6" s="38" t="s">
        <v>37</v>
      </c>
      <c r="N6" s="38" t="s">
        <v>36</v>
      </c>
      <c r="O6" s="38" t="s">
        <v>37</v>
      </c>
      <c r="P6" s="38" t="s">
        <v>36</v>
      </c>
      <c r="Q6" s="38" t="s">
        <v>37</v>
      </c>
      <c r="R6" s="38" t="s">
        <v>36</v>
      </c>
      <c r="S6" s="38" t="s">
        <v>37</v>
      </c>
      <c r="T6" s="626"/>
      <c r="U6" s="626"/>
      <c r="V6" s="626"/>
    </row>
    <row r="7" spans="1:25" ht="24.95" customHeight="1" x14ac:dyDescent="0.2">
      <c r="A7" s="298" t="s">
        <v>38</v>
      </c>
      <c r="B7" s="481"/>
      <c r="C7" s="483"/>
      <c r="D7" s="474"/>
      <c r="E7" s="476"/>
      <c r="F7" s="474"/>
      <c r="G7" s="476"/>
      <c r="H7" s="474"/>
      <c r="I7" s="476"/>
      <c r="J7" s="474"/>
      <c r="K7" s="476"/>
      <c r="L7" s="474"/>
      <c r="M7" s="476"/>
      <c r="N7" s="474"/>
      <c r="O7" s="476"/>
      <c r="P7" s="474"/>
      <c r="Q7" s="476"/>
      <c r="R7" s="474"/>
      <c r="S7" s="476"/>
      <c r="T7" s="235">
        <f>B7+D7+F7+H7+J7+L7+N7+P7+R7</f>
        <v>0</v>
      </c>
      <c r="U7" s="235">
        <f>C7+E7+G7+I7+K7+M7+O7+Q7+S7</f>
        <v>0</v>
      </c>
      <c r="V7" s="235">
        <f>T7+U7</f>
        <v>0</v>
      </c>
      <c r="W7" s="79">
        <f>'Quadro 1'!X4</f>
        <v>0</v>
      </c>
      <c r="X7" s="79">
        <f>'Quadro 1'!Y4</f>
        <v>0</v>
      </c>
      <c r="Y7" s="79">
        <f>'Quadro 1'!Z4</f>
        <v>0</v>
      </c>
    </row>
    <row r="8" spans="1:25" ht="24.95" customHeight="1" x14ac:dyDescent="0.2">
      <c r="A8" s="298" t="s">
        <v>409</v>
      </c>
      <c r="B8" s="473">
        <v>1</v>
      </c>
      <c r="C8" s="480"/>
      <c r="D8" s="475"/>
      <c r="E8" s="477"/>
      <c r="F8" s="475"/>
      <c r="G8" s="477"/>
      <c r="H8" s="475"/>
      <c r="I8" s="477"/>
      <c r="J8" s="475"/>
      <c r="K8" s="477"/>
      <c r="L8" s="475"/>
      <c r="M8" s="477"/>
      <c r="N8" s="475"/>
      <c r="O8" s="477"/>
      <c r="P8" s="475"/>
      <c r="Q8" s="477"/>
      <c r="R8" s="475"/>
      <c r="S8" s="477"/>
      <c r="T8" s="236">
        <f t="shared" ref="T8:T50" si="0">B8+D8+F8+H8+J8+L8+N8+P8+R8</f>
        <v>1</v>
      </c>
      <c r="U8" s="236">
        <f t="shared" ref="U8:U50" si="1">C8+E8+G8+I8+K8+M8+O8+Q8+S8</f>
        <v>0</v>
      </c>
      <c r="V8" s="236">
        <f t="shared" ref="V8:V50" si="2">T8+U8</f>
        <v>1</v>
      </c>
      <c r="W8" s="79">
        <f>'Quadro 1'!X5</f>
        <v>1</v>
      </c>
      <c r="X8" s="79">
        <f>'Quadro 1'!Y5</f>
        <v>0</v>
      </c>
      <c r="Y8" s="79">
        <f>'Quadro 1'!Z5</f>
        <v>1</v>
      </c>
    </row>
    <row r="9" spans="1:25" ht="24.95" customHeight="1" x14ac:dyDescent="0.2">
      <c r="A9" s="298" t="s">
        <v>410</v>
      </c>
      <c r="B9" s="473">
        <v>1</v>
      </c>
      <c r="C9" s="480">
        <v>2</v>
      </c>
      <c r="D9" s="475"/>
      <c r="E9" s="477"/>
      <c r="F9" s="475"/>
      <c r="G9" s="477"/>
      <c r="H9" s="475"/>
      <c r="I9" s="477"/>
      <c r="J9" s="475"/>
      <c r="K9" s="477"/>
      <c r="L9" s="475"/>
      <c r="M9" s="477"/>
      <c r="N9" s="475"/>
      <c r="O9" s="477"/>
      <c r="P9" s="475"/>
      <c r="Q9" s="477"/>
      <c r="R9" s="475"/>
      <c r="S9" s="477"/>
      <c r="T9" s="236">
        <f t="shared" si="0"/>
        <v>1</v>
      </c>
      <c r="U9" s="236">
        <f t="shared" si="1"/>
        <v>2</v>
      </c>
      <c r="V9" s="236">
        <f t="shared" si="2"/>
        <v>3</v>
      </c>
      <c r="W9" s="79">
        <f>'Quadro 1'!X6</f>
        <v>1</v>
      </c>
      <c r="X9" s="79">
        <f>'Quadro 1'!Y6</f>
        <v>2</v>
      </c>
      <c r="Y9" s="79">
        <f>'Quadro 1'!Z6</f>
        <v>3</v>
      </c>
    </row>
    <row r="10" spans="1:25" ht="24.95" customHeight="1" x14ac:dyDescent="0.2">
      <c r="A10" s="298" t="s">
        <v>411</v>
      </c>
      <c r="B10" s="473">
        <v>10</v>
      </c>
      <c r="C10" s="480">
        <v>10</v>
      </c>
      <c r="D10" s="475"/>
      <c r="E10" s="477"/>
      <c r="F10" s="475"/>
      <c r="G10" s="477"/>
      <c r="H10" s="475"/>
      <c r="I10" s="477"/>
      <c r="J10" s="475"/>
      <c r="K10" s="477"/>
      <c r="L10" s="475"/>
      <c r="M10" s="477"/>
      <c r="N10" s="475"/>
      <c r="O10" s="477"/>
      <c r="P10" s="475"/>
      <c r="Q10" s="477"/>
      <c r="R10" s="475"/>
      <c r="S10" s="477"/>
      <c r="T10" s="236">
        <f t="shared" si="0"/>
        <v>10</v>
      </c>
      <c r="U10" s="236">
        <f t="shared" si="1"/>
        <v>10</v>
      </c>
      <c r="V10" s="236">
        <f t="shared" si="2"/>
        <v>20</v>
      </c>
      <c r="W10" s="79">
        <f>'Quadro 1'!X7</f>
        <v>10</v>
      </c>
      <c r="X10" s="79">
        <f>'Quadro 1'!Y7</f>
        <v>10</v>
      </c>
      <c r="Y10" s="79">
        <f>'Quadro 1'!Z7</f>
        <v>20</v>
      </c>
    </row>
    <row r="11" spans="1:25" ht="24.95" customHeight="1" x14ac:dyDescent="0.2">
      <c r="A11" s="298" t="s">
        <v>412</v>
      </c>
      <c r="B11" s="473">
        <v>26</v>
      </c>
      <c r="C11" s="480">
        <v>32</v>
      </c>
      <c r="D11" s="475"/>
      <c r="E11" s="477"/>
      <c r="F11" s="475"/>
      <c r="G11" s="477"/>
      <c r="H11" s="475"/>
      <c r="I11" s="477"/>
      <c r="J11" s="475"/>
      <c r="K11" s="477"/>
      <c r="L11" s="475"/>
      <c r="M11" s="477"/>
      <c r="N11" s="475"/>
      <c r="O11" s="477"/>
      <c r="P11" s="475"/>
      <c r="Q11" s="477"/>
      <c r="R11" s="475"/>
      <c r="S11" s="477"/>
      <c r="T11" s="236">
        <f t="shared" si="0"/>
        <v>26</v>
      </c>
      <c r="U11" s="236">
        <f t="shared" si="1"/>
        <v>32</v>
      </c>
      <c r="V11" s="236">
        <f t="shared" si="2"/>
        <v>58</v>
      </c>
      <c r="W11" s="79">
        <f>'Quadro 1'!X8</f>
        <v>26</v>
      </c>
      <c r="X11" s="79">
        <f>'Quadro 1'!Y8</f>
        <v>32</v>
      </c>
      <c r="Y11" s="79">
        <f>'Quadro 1'!Z8</f>
        <v>58</v>
      </c>
    </row>
    <row r="12" spans="1:25" ht="24.95" customHeight="1" x14ac:dyDescent="0.2">
      <c r="A12" s="298" t="s">
        <v>413</v>
      </c>
      <c r="B12" s="482"/>
      <c r="C12" s="483"/>
      <c r="D12" s="475"/>
      <c r="E12" s="477"/>
      <c r="F12" s="475"/>
      <c r="G12" s="477"/>
      <c r="H12" s="475"/>
      <c r="I12" s="477"/>
      <c r="J12" s="475"/>
      <c r="K12" s="477"/>
      <c r="L12" s="475"/>
      <c r="M12" s="477"/>
      <c r="N12" s="475"/>
      <c r="O12" s="477"/>
      <c r="P12" s="475"/>
      <c r="Q12" s="477"/>
      <c r="R12" s="475"/>
      <c r="S12" s="477"/>
      <c r="T12" s="236">
        <f t="shared" si="0"/>
        <v>0</v>
      </c>
      <c r="U12" s="236">
        <f t="shared" si="1"/>
        <v>0</v>
      </c>
      <c r="V12" s="236">
        <f>T12+U12</f>
        <v>0</v>
      </c>
      <c r="W12" s="79">
        <f>'Quadro 1'!X9</f>
        <v>0</v>
      </c>
      <c r="X12" s="79">
        <f>'Quadro 1'!Y9</f>
        <v>0</v>
      </c>
      <c r="Y12" s="79">
        <f>'Quadro 1'!Z9</f>
        <v>0</v>
      </c>
    </row>
    <row r="13" spans="1:25" ht="24.95" customHeight="1" x14ac:dyDescent="0.2">
      <c r="A13" s="298" t="s">
        <v>39</v>
      </c>
      <c r="B13" s="473">
        <v>113</v>
      </c>
      <c r="C13" s="480">
        <v>211</v>
      </c>
      <c r="D13" s="475"/>
      <c r="E13" s="477"/>
      <c r="F13" s="475"/>
      <c r="G13" s="477"/>
      <c r="H13" s="473">
        <v>23</v>
      </c>
      <c r="I13" s="480">
        <v>74</v>
      </c>
      <c r="J13" s="473"/>
      <c r="K13" s="480">
        <v>6</v>
      </c>
      <c r="L13" s="475"/>
      <c r="M13" s="477">
        <v>1</v>
      </c>
      <c r="N13" s="475"/>
      <c r="O13" s="477">
        <v>2</v>
      </c>
      <c r="P13" s="475"/>
      <c r="Q13" s="477"/>
      <c r="R13" s="475"/>
      <c r="S13" s="477"/>
      <c r="T13" s="236">
        <f t="shared" si="0"/>
        <v>136</v>
      </c>
      <c r="U13" s="236">
        <f t="shared" si="1"/>
        <v>294</v>
      </c>
      <c r="V13" s="236">
        <f t="shared" si="2"/>
        <v>430</v>
      </c>
      <c r="W13" s="79">
        <f>'Quadro 1'!X10</f>
        <v>136</v>
      </c>
      <c r="X13" s="79">
        <f>'Quadro 1'!Y10</f>
        <v>294</v>
      </c>
      <c r="Y13" s="79">
        <f>'Quadro 1'!Z10</f>
        <v>430</v>
      </c>
    </row>
    <row r="14" spans="1:25" ht="24.95" customHeight="1" x14ac:dyDescent="0.2">
      <c r="A14" s="298" t="s">
        <v>40</v>
      </c>
      <c r="B14" s="473">
        <v>56</v>
      </c>
      <c r="C14" s="480">
        <v>66</v>
      </c>
      <c r="D14" s="475"/>
      <c r="E14" s="477"/>
      <c r="F14" s="475"/>
      <c r="G14" s="477"/>
      <c r="H14" s="473">
        <v>6</v>
      </c>
      <c r="I14" s="480">
        <v>19</v>
      </c>
      <c r="J14" s="473"/>
      <c r="K14" s="480"/>
      <c r="L14" s="475"/>
      <c r="M14" s="477"/>
      <c r="N14" s="475"/>
      <c r="O14" s="477"/>
      <c r="P14" s="475"/>
      <c r="Q14" s="477"/>
      <c r="R14" s="475"/>
      <c r="S14" s="477"/>
      <c r="T14" s="236">
        <f t="shared" si="0"/>
        <v>62</v>
      </c>
      <c r="U14" s="236">
        <f t="shared" si="1"/>
        <v>85</v>
      </c>
      <c r="V14" s="236">
        <f t="shared" si="2"/>
        <v>147</v>
      </c>
      <c r="W14" s="79">
        <f>'Quadro 1'!X11</f>
        <v>62</v>
      </c>
      <c r="X14" s="79">
        <f>'Quadro 1'!Y11</f>
        <v>85</v>
      </c>
      <c r="Y14" s="79">
        <f>'Quadro 1'!Z11</f>
        <v>147</v>
      </c>
    </row>
    <row r="15" spans="1:25" ht="24.95" customHeight="1" x14ac:dyDescent="0.2">
      <c r="A15" s="298" t="s">
        <v>41</v>
      </c>
      <c r="B15" s="473">
        <v>21</v>
      </c>
      <c r="C15" s="480">
        <v>10</v>
      </c>
      <c r="D15" s="475"/>
      <c r="E15" s="477"/>
      <c r="F15" s="475"/>
      <c r="G15" s="477"/>
      <c r="H15" s="473"/>
      <c r="I15" s="480">
        <v>6</v>
      </c>
      <c r="J15" s="473"/>
      <c r="K15" s="480"/>
      <c r="L15" s="475"/>
      <c r="M15" s="477"/>
      <c r="N15" s="475"/>
      <c r="O15" s="477"/>
      <c r="P15" s="475"/>
      <c r="Q15" s="477"/>
      <c r="R15" s="475"/>
      <c r="S15" s="477"/>
      <c r="T15" s="236">
        <f t="shared" si="0"/>
        <v>21</v>
      </c>
      <c r="U15" s="236">
        <f t="shared" si="1"/>
        <v>16</v>
      </c>
      <c r="V15" s="236">
        <f t="shared" si="2"/>
        <v>37</v>
      </c>
      <c r="W15" s="79">
        <f>'Quadro 1'!X12</f>
        <v>21</v>
      </c>
      <c r="X15" s="79">
        <f>'Quadro 1'!Y12</f>
        <v>16</v>
      </c>
      <c r="Y15" s="79">
        <f>'Quadro 1'!Z12</f>
        <v>37</v>
      </c>
    </row>
    <row r="16" spans="1:25" ht="24.95" customHeight="1" x14ac:dyDescent="0.2">
      <c r="A16" s="298" t="s">
        <v>42</v>
      </c>
      <c r="B16" s="482"/>
      <c r="C16" s="483"/>
      <c r="D16" s="475"/>
      <c r="E16" s="477"/>
      <c r="F16" s="475"/>
      <c r="G16" s="477"/>
      <c r="H16" s="475"/>
      <c r="I16" s="477"/>
      <c r="J16" s="475"/>
      <c r="K16" s="477"/>
      <c r="L16" s="475"/>
      <c r="M16" s="477"/>
      <c r="N16" s="475"/>
      <c r="O16" s="477"/>
      <c r="P16" s="475"/>
      <c r="Q16" s="477"/>
      <c r="R16" s="475"/>
      <c r="S16" s="477"/>
      <c r="T16" s="236">
        <f t="shared" si="0"/>
        <v>0</v>
      </c>
      <c r="U16" s="236">
        <f t="shared" si="1"/>
        <v>0</v>
      </c>
      <c r="V16" s="236">
        <f t="shared" si="2"/>
        <v>0</v>
      </c>
      <c r="W16" s="79">
        <f>'Quadro 1'!X13</f>
        <v>0</v>
      </c>
      <c r="X16" s="79">
        <f>'Quadro 1'!Y13</f>
        <v>0</v>
      </c>
      <c r="Y16" s="79">
        <f>'Quadro 1'!Z13</f>
        <v>0</v>
      </c>
    </row>
    <row r="17" spans="1:25" ht="24.95" customHeight="1" x14ac:dyDescent="0.2">
      <c r="A17" s="298" t="s">
        <v>43</v>
      </c>
      <c r="B17" s="473">
        <v>15</v>
      </c>
      <c r="C17" s="480">
        <v>3</v>
      </c>
      <c r="D17" s="475"/>
      <c r="E17" s="477"/>
      <c r="F17" s="475"/>
      <c r="G17" s="477"/>
      <c r="H17" s="473"/>
      <c r="I17" s="480">
        <v>1</v>
      </c>
      <c r="J17" s="475"/>
      <c r="K17" s="477"/>
      <c r="L17" s="475">
        <v>1</v>
      </c>
      <c r="M17" s="477"/>
      <c r="N17" s="475"/>
      <c r="O17" s="477"/>
      <c r="P17" s="475"/>
      <c r="Q17" s="477"/>
      <c r="R17" s="475"/>
      <c r="S17" s="477"/>
      <c r="T17" s="236">
        <f t="shared" si="0"/>
        <v>16</v>
      </c>
      <c r="U17" s="236">
        <f t="shared" si="1"/>
        <v>4</v>
      </c>
      <c r="V17" s="236">
        <f t="shared" si="2"/>
        <v>20</v>
      </c>
      <c r="W17" s="79">
        <f>'Quadro 1'!X14</f>
        <v>16</v>
      </c>
      <c r="X17" s="79">
        <f>'Quadro 1'!Y14</f>
        <v>4</v>
      </c>
      <c r="Y17" s="79">
        <f>'Quadro 1'!Z14</f>
        <v>20</v>
      </c>
    </row>
    <row r="18" spans="1:25" ht="24.95" customHeight="1" x14ac:dyDescent="0.2">
      <c r="A18" s="298" t="s">
        <v>44</v>
      </c>
      <c r="B18" s="482"/>
      <c r="C18" s="483"/>
      <c r="D18" s="475"/>
      <c r="E18" s="477"/>
      <c r="F18" s="475"/>
      <c r="G18" s="477"/>
      <c r="H18" s="475"/>
      <c r="I18" s="477"/>
      <c r="J18" s="475"/>
      <c r="K18" s="477"/>
      <c r="L18" s="475"/>
      <c r="M18" s="477"/>
      <c r="N18" s="475"/>
      <c r="O18" s="477"/>
      <c r="P18" s="475"/>
      <c r="Q18" s="477"/>
      <c r="R18" s="475"/>
      <c r="S18" s="477"/>
      <c r="T18" s="236">
        <f t="shared" si="0"/>
        <v>0</v>
      </c>
      <c r="U18" s="236">
        <f t="shared" si="1"/>
        <v>0</v>
      </c>
      <c r="V18" s="236">
        <f t="shared" si="2"/>
        <v>0</v>
      </c>
      <c r="W18" s="79">
        <f>'Quadro 1'!X15</f>
        <v>0</v>
      </c>
      <c r="X18" s="79">
        <f>'Quadro 1'!Y15</f>
        <v>0</v>
      </c>
      <c r="Y18" s="79">
        <f>'Quadro 1'!Z15</f>
        <v>0</v>
      </c>
    </row>
    <row r="19" spans="1:25" ht="24.95" customHeight="1" x14ac:dyDescent="0.2">
      <c r="A19" s="298" t="s">
        <v>45</v>
      </c>
      <c r="B19" s="482"/>
      <c r="C19" s="483"/>
      <c r="D19" s="475"/>
      <c r="E19" s="477"/>
      <c r="F19" s="475"/>
      <c r="G19" s="477"/>
      <c r="H19" s="475"/>
      <c r="I19" s="477"/>
      <c r="J19" s="475"/>
      <c r="K19" s="477"/>
      <c r="L19" s="475"/>
      <c r="M19" s="477"/>
      <c r="N19" s="475"/>
      <c r="O19" s="477"/>
      <c r="P19" s="475"/>
      <c r="Q19" s="477"/>
      <c r="R19" s="475"/>
      <c r="S19" s="477"/>
      <c r="T19" s="236">
        <f t="shared" si="0"/>
        <v>0</v>
      </c>
      <c r="U19" s="236">
        <f t="shared" si="1"/>
        <v>0</v>
      </c>
      <c r="V19" s="236">
        <f t="shared" si="2"/>
        <v>0</v>
      </c>
      <c r="W19" s="79">
        <f>'Quadro 1'!X16</f>
        <v>0</v>
      </c>
      <c r="X19" s="79">
        <f>'Quadro 1'!Y16</f>
        <v>0</v>
      </c>
      <c r="Y19" s="79">
        <f>'Quadro 1'!Z16</f>
        <v>0</v>
      </c>
    </row>
    <row r="20" spans="1:25" ht="24.95" customHeight="1" x14ac:dyDescent="0.2">
      <c r="A20" s="298" t="s">
        <v>504</v>
      </c>
      <c r="B20" s="482"/>
      <c r="C20" s="483"/>
      <c r="D20" s="475"/>
      <c r="E20" s="477"/>
      <c r="F20" s="475"/>
      <c r="G20" s="477"/>
      <c r="H20" s="475"/>
      <c r="I20" s="477"/>
      <c r="J20" s="475"/>
      <c r="K20" s="477"/>
      <c r="L20" s="475"/>
      <c r="M20" s="477"/>
      <c r="N20" s="475"/>
      <c r="O20" s="477"/>
      <c r="P20" s="475"/>
      <c r="Q20" s="477"/>
      <c r="R20" s="475"/>
      <c r="S20" s="477"/>
      <c r="T20" s="236">
        <f t="shared" si="0"/>
        <v>0</v>
      </c>
      <c r="U20" s="236">
        <f t="shared" si="1"/>
        <v>0</v>
      </c>
      <c r="V20" s="236">
        <f t="shared" si="2"/>
        <v>0</v>
      </c>
      <c r="W20" s="79">
        <f>'Quadro 1'!X17</f>
        <v>0</v>
      </c>
      <c r="X20" s="79">
        <f>'Quadro 1'!Y17</f>
        <v>0</v>
      </c>
      <c r="Y20" s="79">
        <f>'Quadro 1'!Z17</f>
        <v>0</v>
      </c>
    </row>
    <row r="21" spans="1:25" ht="24.95" customHeight="1" x14ac:dyDescent="0.2">
      <c r="A21" s="298" t="s">
        <v>48</v>
      </c>
      <c r="B21" s="482"/>
      <c r="C21" s="483"/>
      <c r="D21" s="475"/>
      <c r="E21" s="477"/>
      <c r="F21" s="475"/>
      <c r="G21" s="477"/>
      <c r="H21" s="475"/>
      <c r="I21" s="477"/>
      <c r="J21" s="475"/>
      <c r="K21" s="477"/>
      <c r="L21" s="475"/>
      <c r="M21" s="477"/>
      <c r="N21" s="475"/>
      <c r="O21" s="477"/>
      <c r="P21" s="475"/>
      <c r="Q21" s="477"/>
      <c r="R21" s="475"/>
      <c r="S21" s="477"/>
      <c r="T21" s="236">
        <f t="shared" si="0"/>
        <v>0</v>
      </c>
      <c r="U21" s="236">
        <f t="shared" si="1"/>
        <v>0</v>
      </c>
      <c r="V21" s="236">
        <f t="shared" si="2"/>
        <v>0</v>
      </c>
      <c r="W21" s="79">
        <f>'Quadro 1'!X18</f>
        <v>0</v>
      </c>
      <c r="X21" s="79">
        <f>'Quadro 1'!Y18</f>
        <v>0</v>
      </c>
      <c r="Y21" s="79">
        <f>'Quadro 1'!Z18</f>
        <v>0</v>
      </c>
    </row>
    <row r="22" spans="1:25" ht="24.95" customHeight="1" x14ac:dyDescent="0.2">
      <c r="A22" s="298" t="s">
        <v>49</v>
      </c>
      <c r="B22" s="473">
        <v>1</v>
      </c>
      <c r="C22" s="480">
        <v>1</v>
      </c>
      <c r="D22" s="475"/>
      <c r="E22" s="477"/>
      <c r="F22" s="475"/>
      <c r="G22" s="477"/>
      <c r="H22" s="475"/>
      <c r="I22" s="477"/>
      <c r="J22" s="475"/>
      <c r="K22" s="477"/>
      <c r="L22" s="475"/>
      <c r="M22" s="477"/>
      <c r="N22" s="475"/>
      <c r="O22" s="477"/>
      <c r="P22" s="475"/>
      <c r="Q22" s="477"/>
      <c r="R22" s="475"/>
      <c r="S22" s="477"/>
      <c r="T22" s="236">
        <f t="shared" si="0"/>
        <v>1</v>
      </c>
      <c r="U22" s="236">
        <f t="shared" si="1"/>
        <v>1</v>
      </c>
      <c r="V22" s="236">
        <f t="shared" si="2"/>
        <v>2</v>
      </c>
      <c r="W22" s="79">
        <f>'Quadro 1'!X19</f>
        <v>1</v>
      </c>
      <c r="X22" s="79">
        <f>'Quadro 1'!Y19</f>
        <v>1</v>
      </c>
      <c r="Y22" s="79">
        <f>'Quadro 1'!Z19</f>
        <v>2</v>
      </c>
    </row>
    <row r="23" spans="1:25" ht="24.95" customHeight="1" x14ac:dyDescent="0.2">
      <c r="A23" s="298" t="s">
        <v>50</v>
      </c>
      <c r="B23" s="482"/>
      <c r="C23" s="483"/>
      <c r="D23" s="475"/>
      <c r="E23" s="477"/>
      <c r="F23" s="475"/>
      <c r="G23" s="477"/>
      <c r="H23" s="475"/>
      <c r="I23" s="477"/>
      <c r="J23" s="475"/>
      <c r="K23" s="477"/>
      <c r="L23" s="475"/>
      <c r="M23" s="477"/>
      <c r="N23" s="475"/>
      <c r="O23" s="477"/>
      <c r="P23" s="475"/>
      <c r="Q23" s="477"/>
      <c r="R23" s="475"/>
      <c r="S23" s="477"/>
      <c r="T23" s="236">
        <f t="shared" si="0"/>
        <v>0</v>
      </c>
      <c r="U23" s="236">
        <f t="shared" si="1"/>
        <v>0</v>
      </c>
      <c r="V23" s="236">
        <f t="shared" si="2"/>
        <v>0</v>
      </c>
      <c r="W23" s="79">
        <f>'Quadro 1'!X20</f>
        <v>0</v>
      </c>
      <c r="X23" s="79">
        <f>'Quadro 1'!Y20</f>
        <v>0</v>
      </c>
      <c r="Y23" s="79">
        <f>'Quadro 1'!Z20</f>
        <v>0</v>
      </c>
    </row>
    <row r="24" spans="1:25" ht="24.95" customHeight="1" x14ac:dyDescent="0.2">
      <c r="A24" s="298" t="s">
        <v>51</v>
      </c>
      <c r="B24" s="482"/>
      <c r="C24" s="483"/>
      <c r="D24" s="475"/>
      <c r="E24" s="477"/>
      <c r="F24" s="475"/>
      <c r="G24" s="477"/>
      <c r="H24" s="475"/>
      <c r="I24" s="477"/>
      <c r="J24" s="475"/>
      <c r="K24" s="477"/>
      <c r="L24" s="475"/>
      <c r="M24" s="477"/>
      <c r="N24" s="475"/>
      <c r="O24" s="477"/>
      <c r="P24" s="475"/>
      <c r="Q24" s="477"/>
      <c r="R24" s="475"/>
      <c r="S24" s="477"/>
      <c r="T24" s="236">
        <f t="shared" si="0"/>
        <v>0</v>
      </c>
      <c r="U24" s="236">
        <f t="shared" si="1"/>
        <v>0</v>
      </c>
      <c r="V24" s="236">
        <f t="shared" si="2"/>
        <v>0</v>
      </c>
      <c r="W24" s="79">
        <f>'Quadro 1'!X21</f>
        <v>0</v>
      </c>
      <c r="X24" s="79">
        <f>'Quadro 1'!Y21</f>
        <v>0</v>
      </c>
      <c r="Y24" s="79">
        <f>'Quadro 1'!Z21</f>
        <v>0</v>
      </c>
    </row>
    <row r="25" spans="1:25" ht="24.95" customHeight="1" x14ac:dyDescent="0.2">
      <c r="A25" s="298" t="s">
        <v>52</v>
      </c>
      <c r="B25" s="482"/>
      <c r="C25" s="483"/>
      <c r="D25" s="475"/>
      <c r="E25" s="477"/>
      <c r="F25" s="475"/>
      <c r="G25" s="477"/>
      <c r="H25" s="475"/>
      <c r="I25" s="477"/>
      <c r="J25" s="475"/>
      <c r="K25" s="477"/>
      <c r="L25" s="475"/>
      <c r="M25" s="477"/>
      <c r="N25" s="475"/>
      <c r="O25" s="477"/>
      <c r="P25" s="475"/>
      <c r="Q25" s="477"/>
      <c r="R25" s="475"/>
      <c r="S25" s="477"/>
      <c r="T25" s="236">
        <f t="shared" si="0"/>
        <v>0</v>
      </c>
      <c r="U25" s="236">
        <f t="shared" si="1"/>
        <v>0</v>
      </c>
      <c r="V25" s="236">
        <f t="shared" si="2"/>
        <v>0</v>
      </c>
      <c r="W25" s="79">
        <f>'Quadro 1'!X22</f>
        <v>0</v>
      </c>
      <c r="X25" s="79">
        <f>'Quadro 1'!Y22</f>
        <v>0</v>
      </c>
      <c r="Y25" s="79">
        <f>'Quadro 1'!Z22</f>
        <v>0</v>
      </c>
    </row>
    <row r="26" spans="1:25" ht="24.95" customHeight="1" x14ac:dyDescent="0.2">
      <c r="A26" s="298" t="s">
        <v>53</v>
      </c>
      <c r="B26" s="482"/>
      <c r="C26" s="483"/>
      <c r="D26" s="475"/>
      <c r="E26" s="477"/>
      <c r="F26" s="475"/>
      <c r="G26" s="477"/>
      <c r="H26" s="475"/>
      <c r="I26" s="477"/>
      <c r="J26" s="475"/>
      <c r="K26" s="477"/>
      <c r="L26" s="475"/>
      <c r="M26" s="477"/>
      <c r="N26" s="475"/>
      <c r="O26" s="477"/>
      <c r="P26" s="475"/>
      <c r="Q26" s="477"/>
      <c r="R26" s="475"/>
      <c r="S26" s="477"/>
      <c r="T26" s="236">
        <f t="shared" si="0"/>
        <v>0</v>
      </c>
      <c r="U26" s="236">
        <f t="shared" si="1"/>
        <v>0</v>
      </c>
      <c r="V26" s="236">
        <f t="shared" si="2"/>
        <v>0</v>
      </c>
      <c r="W26" s="79">
        <f>'Quadro 1'!X23</f>
        <v>0</v>
      </c>
      <c r="X26" s="79">
        <f>'Quadro 1'!Y23</f>
        <v>0</v>
      </c>
      <c r="Y26" s="79">
        <f>'Quadro 1'!Z23</f>
        <v>0</v>
      </c>
    </row>
    <row r="27" spans="1:25" ht="24.95" customHeight="1" x14ac:dyDescent="0.2">
      <c r="A27" s="298" t="s">
        <v>54</v>
      </c>
      <c r="B27" s="482"/>
      <c r="C27" s="483"/>
      <c r="D27" s="475"/>
      <c r="E27" s="477"/>
      <c r="F27" s="475"/>
      <c r="G27" s="477"/>
      <c r="H27" s="475"/>
      <c r="I27" s="477"/>
      <c r="J27" s="475"/>
      <c r="K27" s="477"/>
      <c r="L27" s="475"/>
      <c r="M27" s="477"/>
      <c r="N27" s="475"/>
      <c r="O27" s="477"/>
      <c r="P27" s="475"/>
      <c r="Q27" s="477"/>
      <c r="R27" s="475"/>
      <c r="S27" s="477"/>
      <c r="T27" s="236">
        <f t="shared" si="0"/>
        <v>0</v>
      </c>
      <c r="U27" s="236">
        <f t="shared" si="1"/>
        <v>0</v>
      </c>
      <c r="V27" s="236">
        <f t="shared" si="2"/>
        <v>0</v>
      </c>
      <c r="W27" s="79">
        <f>'Quadro 1'!X24</f>
        <v>0</v>
      </c>
      <c r="X27" s="79">
        <f>'Quadro 1'!Y24</f>
        <v>0</v>
      </c>
      <c r="Y27" s="79">
        <f>'Quadro 1'!Z24</f>
        <v>0</v>
      </c>
    </row>
    <row r="28" spans="1:25" ht="24.95" customHeight="1" x14ac:dyDescent="0.2">
      <c r="A28" s="298" t="s">
        <v>55</v>
      </c>
      <c r="B28" s="482"/>
      <c r="C28" s="483"/>
      <c r="D28" s="475"/>
      <c r="E28" s="477"/>
      <c r="F28" s="475"/>
      <c r="G28" s="477"/>
      <c r="H28" s="475"/>
      <c r="I28" s="477"/>
      <c r="J28" s="475"/>
      <c r="K28" s="477"/>
      <c r="L28" s="475"/>
      <c r="M28" s="477"/>
      <c r="N28" s="475"/>
      <c r="O28" s="477"/>
      <c r="P28" s="475"/>
      <c r="Q28" s="477"/>
      <c r="R28" s="475"/>
      <c r="S28" s="477"/>
      <c r="T28" s="236">
        <f t="shared" si="0"/>
        <v>0</v>
      </c>
      <c r="U28" s="236">
        <f t="shared" si="1"/>
        <v>0</v>
      </c>
      <c r="V28" s="236">
        <f t="shared" si="2"/>
        <v>0</v>
      </c>
      <c r="W28" s="79">
        <f>'Quadro 1'!X25</f>
        <v>0</v>
      </c>
      <c r="X28" s="79">
        <f>'Quadro 1'!Y25</f>
        <v>0</v>
      </c>
      <c r="Y28" s="79">
        <f>'Quadro 1'!Z25</f>
        <v>0</v>
      </c>
    </row>
    <row r="29" spans="1:25" ht="24.95" customHeight="1" x14ac:dyDescent="0.2">
      <c r="A29" s="298" t="s">
        <v>56</v>
      </c>
      <c r="B29" s="482"/>
      <c r="C29" s="483"/>
      <c r="D29" s="475"/>
      <c r="E29" s="477"/>
      <c r="F29" s="475"/>
      <c r="G29" s="477"/>
      <c r="H29" s="475"/>
      <c r="I29" s="477"/>
      <c r="J29" s="475"/>
      <c r="K29" s="477"/>
      <c r="L29" s="475"/>
      <c r="M29" s="477"/>
      <c r="N29" s="475"/>
      <c r="O29" s="477"/>
      <c r="P29" s="475"/>
      <c r="Q29" s="477"/>
      <c r="R29" s="475"/>
      <c r="S29" s="477"/>
      <c r="T29" s="236">
        <f t="shared" si="0"/>
        <v>0</v>
      </c>
      <c r="U29" s="236">
        <f t="shared" si="1"/>
        <v>0</v>
      </c>
      <c r="V29" s="236">
        <f t="shared" si="2"/>
        <v>0</v>
      </c>
      <c r="W29" s="79">
        <f>'Quadro 1'!X26</f>
        <v>0</v>
      </c>
      <c r="X29" s="79">
        <f>'Quadro 1'!Y26</f>
        <v>0</v>
      </c>
      <c r="Y29" s="79">
        <f>'Quadro 1'!Z26</f>
        <v>0</v>
      </c>
    </row>
    <row r="30" spans="1:25" ht="24.95" customHeight="1" x14ac:dyDescent="0.2">
      <c r="A30" s="298" t="s">
        <v>57</v>
      </c>
      <c r="B30" s="482"/>
      <c r="C30" s="483"/>
      <c r="D30" s="475"/>
      <c r="E30" s="477"/>
      <c r="F30" s="475"/>
      <c r="G30" s="477"/>
      <c r="H30" s="475"/>
      <c r="I30" s="477"/>
      <c r="J30" s="475"/>
      <c r="K30" s="477"/>
      <c r="L30" s="475"/>
      <c r="M30" s="477"/>
      <c r="N30" s="475"/>
      <c r="O30" s="477"/>
      <c r="P30" s="475"/>
      <c r="Q30" s="477"/>
      <c r="R30" s="475"/>
      <c r="S30" s="477"/>
      <c r="T30" s="236">
        <f t="shared" si="0"/>
        <v>0</v>
      </c>
      <c r="U30" s="236">
        <f t="shared" si="1"/>
        <v>0</v>
      </c>
      <c r="V30" s="236">
        <f t="shared" si="2"/>
        <v>0</v>
      </c>
      <c r="W30" s="79">
        <f>'Quadro 1'!X27</f>
        <v>0</v>
      </c>
      <c r="X30" s="79">
        <f>'Quadro 1'!Y27</f>
        <v>0</v>
      </c>
      <c r="Y30" s="79">
        <f>'Quadro 1'!Z27</f>
        <v>0</v>
      </c>
    </row>
    <row r="31" spans="1:25" ht="24.95" customHeight="1" x14ac:dyDescent="0.2">
      <c r="A31" s="298" t="s">
        <v>58</v>
      </c>
      <c r="B31" s="482"/>
      <c r="C31" s="483"/>
      <c r="D31" s="475"/>
      <c r="E31" s="477"/>
      <c r="F31" s="475"/>
      <c r="G31" s="477"/>
      <c r="H31" s="475"/>
      <c r="I31" s="477"/>
      <c r="J31" s="475"/>
      <c r="K31" s="477"/>
      <c r="L31" s="475"/>
      <c r="M31" s="477"/>
      <c r="N31" s="475"/>
      <c r="O31" s="477"/>
      <c r="P31" s="475"/>
      <c r="Q31" s="477"/>
      <c r="R31" s="475"/>
      <c r="S31" s="477"/>
      <c r="T31" s="236">
        <f t="shared" si="0"/>
        <v>0</v>
      </c>
      <c r="U31" s="236">
        <f t="shared" si="1"/>
        <v>0</v>
      </c>
      <c r="V31" s="236">
        <f t="shared" si="2"/>
        <v>0</v>
      </c>
      <c r="W31" s="79">
        <f>'Quadro 1'!X28</f>
        <v>0</v>
      </c>
      <c r="X31" s="79">
        <f>'Quadro 1'!Y28</f>
        <v>0</v>
      </c>
      <c r="Y31" s="79">
        <f>'Quadro 1'!Z28</f>
        <v>0</v>
      </c>
    </row>
    <row r="32" spans="1:25" ht="24.95" customHeight="1" x14ac:dyDescent="0.2">
      <c r="A32" s="298" t="s">
        <v>59</v>
      </c>
      <c r="B32" s="482"/>
      <c r="C32" s="483"/>
      <c r="D32" s="475"/>
      <c r="E32" s="477"/>
      <c r="F32" s="475"/>
      <c r="G32" s="477"/>
      <c r="H32" s="475"/>
      <c r="I32" s="477"/>
      <c r="J32" s="475"/>
      <c r="K32" s="477"/>
      <c r="L32" s="475"/>
      <c r="M32" s="477"/>
      <c r="N32" s="475"/>
      <c r="O32" s="477"/>
      <c r="P32" s="475"/>
      <c r="Q32" s="477"/>
      <c r="R32" s="475"/>
      <c r="S32" s="477"/>
      <c r="T32" s="236">
        <f t="shared" si="0"/>
        <v>0</v>
      </c>
      <c r="U32" s="236">
        <f t="shared" si="1"/>
        <v>0</v>
      </c>
      <c r="V32" s="236">
        <f t="shared" si="2"/>
        <v>0</v>
      </c>
      <c r="W32" s="79">
        <f>'Quadro 1'!X29</f>
        <v>0</v>
      </c>
      <c r="X32" s="79">
        <f>'Quadro 1'!Y29</f>
        <v>0</v>
      </c>
      <c r="Y32" s="79">
        <f>'Quadro 1'!Z29</f>
        <v>0</v>
      </c>
    </row>
    <row r="33" spans="1:25" ht="24.95" customHeight="1" x14ac:dyDescent="0.2">
      <c r="A33" s="298" t="s">
        <v>60</v>
      </c>
      <c r="B33" s="482"/>
      <c r="C33" s="483"/>
      <c r="D33" s="475"/>
      <c r="E33" s="477"/>
      <c r="F33" s="475"/>
      <c r="G33" s="477"/>
      <c r="H33" s="475"/>
      <c r="I33" s="477"/>
      <c r="J33" s="475"/>
      <c r="K33" s="477"/>
      <c r="L33" s="475"/>
      <c r="M33" s="477"/>
      <c r="N33" s="475"/>
      <c r="O33" s="477"/>
      <c r="P33" s="475"/>
      <c r="Q33" s="477"/>
      <c r="R33" s="475"/>
      <c r="S33" s="477"/>
      <c r="T33" s="236">
        <f t="shared" si="0"/>
        <v>0</v>
      </c>
      <c r="U33" s="236">
        <f t="shared" si="1"/>
        <v>0</v>
      </c>
      <c r="V33" s="236">
        <f t="shared" si="2"/>
        <v>0</v>
      </c>
      <c r="W33" s="79">
        <f>'Quadro 1'!X30</f>
        <v>0</v>
      </c>
      <c r="X33" s="79">
        <f>'Quadro 1'!Y30</f>
        <v>0</v>
      </c>
      <c r="Y33" s="79">
        <f>'Quadro 1'!Z30</f>
        <v>0</v>
      </c>
    </row>
    <row r="34" spans="1:25" ht="24.95" customHeight="1" x14ac:dyDescent="0.2">
      <c r="A34" s="298" t="s">
        <v>61</v>
      </c>
      <c r="B34" s="482"/>
      <c r="C34" s="483"/>
      <c r="D34" s="475"/>
      <c r="E34" s="477"/>
      <c r="F34" s="475"/>
      <c r="G34" s="477"/>
      <c r="H34" s="475"/>
      <c r="I34" s="477"/>
      <c r="J34" s="475"/>
      <c r="K34" s="477"/>
      <c r="L34" s="475"/>
      <c r="M34" s="477"/>
      <c r="N34" s="475"/>
      <c r="O34" s="477"/>
      <c r="P34" s="475"/>
      <c r="Q34" s="477"/>
      <c r="R34" s="475"/>
      <c r="S34" s="477"/>
      <c r="T34" s="236">
        <f t="shared" si="0"/>
        <v>0</v>
      </c>
      <c r="U34" s="236">
        <f t="shared" si="1"/>
        <v>0</v>
      </c>
      <c r="V34" s="236">
        <f t="shared" si="2"/>
        <v>0</v>
      </c>
      <c r="W34" s="79">
        <f>'Quadro 1'!X31</f>
        <v>0</v>
      </c>
      <c r="X34" s="79">
        <f>'Quadro 1'!Y31</f>
        <v>0</v>
      </c>
      <c r="Y34" s="79">
        <f>'Quadro 1'!Z31</f>
        <v>0</v>
      </c>
    </row>
    <row r="35" spans="1:25" ht="24.95" customHeight="1" x14ac:dyDescent="0.2">
      <c r="A35" s="298" t="s">
        <v>62</v>
      </c>
      <c r="B35" s="482"/>
      <c r="C35" s="483"/>
      <c r="D35" s="475"/>
      <c r="E35" s="477"/>
      <c r="F35" s="475"/>
      <c r="G35" s="477"/>
      <c r="H35" s="475"/>
      <c r="I35" s="477"/>
      <c r="J35" s="475"/>
      <c r="K35" s="477"/>
      <c r="L35" s="475"/>
      <c r="M35" s="477"/>
      <c r="N35" s="475"/>
      <c r="O35" s="477"/>
      <c r="P35" s="475"/>
      <c r="Q35" s="477"/>
      <c r="R35" s="475"/>
      <c r="S35" s="477"/>
      <c r="T35" s="236">
        <f t="shared" si="0"/>
        <v>0</v>
      </c>
      <c r="U35" s="236">
        <f t="shared" si="1"/>
        <v>0</v>
      </c>
      <c r="V35" s="236">
        <f t="shared" si="2"/>
        <v>0</v>
      </c>
      <c r="W35" s="79">
        <f>'Quadro 1'!X32</f>
        <v>0</v>
      </c>
      <c r="X35" s="79">
        <f>'Quadro 1'!Y32</f>
        <v>0</v>
      </c>
      <c r="Y35" s="79">
        <f>'Quadro 1'!Z32</f>
        <v>0</v>
      </c>
    </row>
    <row r="36" spans="1:25" ht="24.95" customHeight="1" x14ac:dyDescent="0.2">
      <c r="A36" s="298" t="s">
        <v>414</v>
      </c>
      <c r="B36" s="482"/>
      <c r="C36" s="483"/>
      <c r="D36" s="475"/>
      <c r="E36" s="477"/>
      <c r="F36" s="475"/>
      <c r="G36" s="477"/>
      <c r="H36" s="475"/>
      <c r="I36" s="477"/>
      <c r="J36" s="475"/>
      <c r="K36" s="477"/>
      <c r="L36" s="475"/>
      <c r="M36" s="477"/>
      <c r="N36" s="475"/>
      <c r="O36" s="477"/>
      <c r="P36" s="475"/>
      <c r="Q36" s="477"/>
      <c r="R36" s="475"/>
      <c r="S36" s="477"/>
      <c r="T36" s="236">
        <f t="shared" si="0"/>
        <v>0</v>
      </c>
      <c r="U36" s="236">
        <f t="shared" si="1"/>
        <v>0</v>
      </c>
      <c r="V36" s="236">
        <f t="shared" si="2"/>
        <v>0</v>
      </c>
      <c r="W36" s="79">
        <f>'Quadro 1'!X33</f>
        <v>0</v>
      </c>
      <c r="X36" s="79">
        <f>'Quadro 1'!Y33</f>
        <v>0</v>
      </c>
      <c r="Y36" s="79">
        <f>'Quadro 1'!Z33</f>
        <v>0</v>
      </c>
    </row>
    <row r="37" spans="1:25" ht="24.95" customHeight="1" x14ac:dyDescent="0.2">
      <c r="A37" s="298" t="s">
        <v>415</v>
      </c>
      <c r="B37" s="482"/>
      <c r="C37" s="483"/>
      <c r="D37" s="475"/>
      <c r="E37" s="477"/>
      <c r="F37" s="475"/>
      <c r="G37" s="477"/>
      <c r="H37" s="475"/>
      <c r="I37" s="477"/>
      <c r="J37" s="475"/>
      <c r="K37" s="477"/>
      <c r="L37" s="475"/>
      <c r="M37" s="477"/>
      <c r="N37" s="475"/>
      <c r="O37" s="477"/>
      <c r="P37" s="475"/>
      <c r="Q37" s="477"/>
      <c r="R37" s="475"/>
      <c r="S37" s="477"/>
      <c r="T37" s="236">
        <f t="shared" si="0"/>
        <v>0</v>
      </c>
      <c r="U37" s="236">
        <f t="shared" si="1"/>
        <v>0</v>
      </c>
      <c r="V37" s="236">
        <f t="shared" si="2"/>
        <v>0</v>
      </c>
      <c r="W37" s="79">
        <f>'Quadro 1'!X34</f>
        <v>0</v>
      </c>
      <c r="X37" s="79">
        <f>'Quadro 1'!Y34</f>
        <v>0</v>
      </c>
      <c r="Y37" s="79">
        <f>'Quadro 1'!Z34</f>
        <v>0</v>
      </c>
    </row>
    <row r="38" spans="1:25" ht="24.95" customHeight="1" x14ac:dyDescent="0.2">
      <c r="A38" s="298" t="s">
        <v>416</v>
      </c>
      <c r="B38" s="482"/>
      <c r="C38" s="483"/>
      <c r="D38" s="475"/>
      <c r="E38" s="477"/>
      <c r="F38" s="475"/>
      <c r="G38" s="477"/>
      <c r="H38" s="475"/>
      <c r="I38" s="477"/>
      <c r="J38" s="475"/>
      <c r="K38" s="477"/>
      <c r="L38" s="475"/>
      <c r="M38" s="477"/>
      <c r="N38" s="475"/>
      <c r="O38" s="477"/>
      <c r="P38" s="475"/>
      <c r="Q38" s="477"/>
      <c r="R38" s="475"/>
      <c r="S38" s="477"/>
      <c r="T38" s="236">
        <f t="shared" si="0"/>
        <v>0</v>
      </c>
      <c r="U38" s="236">
        <f t="shared" si="1"/>
        <v>0</v>
      </c>
      <c r="V38" s="236">
        <f t="shared" si="2"/>
        <v>0</v>
      </c>
      <c r="W38" s="79">
        <f>'Quadro 1'!X35</f>
        <v>0</v>
      </c>
      <c r="X38" s="79">
        <f>'Quadro 1'!Y35</f>
        <v>0</v>
      </c>
      <c r="Y38" s="79">
        <f>'Quadro 1'!Z35</f>
        <v>0</v>
      </c>
    </row>
    <row r="39" spans="1:25" ht="24.95" customHeight="1" x14ac:dyDescent="0.2">
      <c r="A39" s="298" t="s">
        <v>63</v>
      </c>
      <c r="B39" s="482"/>
      <c r="C39" s="483"/>
      <c r="D39" s="475"/>
      <c r="E39" s="477"/>
      <c r="F39" s="475"/>
      <c r="G39" s="477"/>
      <c r="H39" s="475"/>
      <c r="I39" s="477"/>
      <c r="J39" s="475"/>
      <c r="K39" s="477"/>
      <c r="L39" s="475"/>
      <c r="M39" s="477"/>
      <c r="N39" s="475"/>
      <c r="O39" s="477"/>
      <c r="P39" s="475"/>
      <c r="Q39" s="477"/>
      <c r="R39" s="475"/>
      <c r="S39" s="477"/>
      <c r="T39" s="236">
        <f t="shared" si="0"/>
        <v>0</v>
      </c>
      <c r="U39" s="236">
        <f t="shared" si="1"/>
        <v>0</v>
      </c>
      <c r="V39" s="236">
        <f t="shared" si="2"/>
        <v>0</v>
      </c>
      <c r="W39" s="79">
        <f>'Quadro 1'!X36</f>
        <v>0</v>
      </c>
      <c r="X39" s="79">
        <f>'Quadro 1'!Y36</f>
        <v>0</v>
      </c>
      <c r="Y39" s="79">
        <f>'Quadro 1'!Z36</f>
        <v>0</v>
      </c>
    </row>
    <row r="40" spans="1:25" ht="24.95" customHeight="1" x14ac:dyDescent="0.2">
      <c r="A40" s="298" t="s">
        <v>417</v>
      </c>
      <c r="B40" s="482"/>
      <c r="C40" s="483"/>
      <c r="D40" s="475"/>
      <c r="E40" s="477"/>
      <c r="F40" s="475"/>
      <c r="G40" s="477"/>
      <c r="H40" s="475"/>
      <c r="I40" s="477"/>
      <c r="J40" s="475"/>
      <c r="K40" s="477"/>
      <c r="L40" s="475"/>
      <c r="M40" s="477"/>
      <c r="N40" s="475"/>
      <c r="O40" s="477"/>
      <c r="P40" s="475"/>
      <c r="Q40" s="477"/>
      <c r="R40" s="475"/>
      <c r="S40" s="477"/>
      <c r="T40" s="236">
        <f t="shared" si="0"/>
        <v>0</v>
      </c>
      <c r="U40" s="236">
        <f t="shared" si="1"/>
        <v>0</v>
      </c>
      <c r="V40" s="236">
        <f t="shared" si="2"/>
        <v>0</v>
      </c>
      <c r="W40" s="79">
        <f>'Quadro 1'!X37</f>
        <v>0</v>
      </c>
      <c r="X40" s="79">
        <f>'Quadro 1'!Y37</f>
        <v>0</v>
      </c>
      <c r="Y40" s="79">
        <f>'Quadro 1'!Z37</f>
        <v>0</v>
      </c>
    </row>
    <row r="41" spans="1:25" ht="24.95" customHeight="1" x14ac:dyDescent="0.2">
      <c r="A41" s="298" t="s">
        <v>418</v>
      </c>
      <c r="B41" s="482"/>
      <c r="C41" s="483"/>
      <c r="D41" s="475"/>
      <c r="E41" s="477"/>
      <c r="F41" s="475"/>
      <c r="G41" s="477"/>
      <c r="H41" s="475"/>
      <c r="I41" s="477"/>
      <c r="J41" s="475"/>
      <c r="K41" s="477"/>
      <c r="L41" s="475"/>
      <c r="M41" s="477"/>
      <c r="N41" s="475"/>
      <c r="O41" s="477"/>
      <c r="P41" s="475"/>
      <c r="Q41" s="477"/>
      <c r="R41" s="475"/>
      <c r="S41" s="477"/>
      <c r="T41" s="236">
        <f t="shared" si="0"/>
        <v>0</v>
      </c>
      <c r="U41" s="236">
        <f t="shared" si="1"/>
        <v>0</v>
      </c>
      <c r="V41" s="236">
        <f t="shared" si="2"/>
        <v>0</v>
      </c>
      <c r="W41" s="79">
        <f>'Quadro 1'!X38</f>
        <v>0</v>
      </c>
      <c r="X41" s="79">
        <f>'Quadro 1'!Y38</f>
        <v>0</v>
      </c>
      <c r="Y41" s="79">
        <f>'Quadro 1'!Z38</f>
        <v>0</v>
      </c>
    </row>
    <row r="42" spans="1:25" ht="24.95" customHeight="1" x14ac:dyDescent="0.2">
      <c r="A42" s="298" t="s">
        <v>419</v>
      </c>
      <c r="B42" s="482"/>
      <c r="C42" s="483"/>
      <c r="D42" s="475"/>
      <c r="E42" s="477"/>
      <c r="F42" s="475"/>
      <c r="G42" s="477"/>
      <c r="H42" s="475"/>
      <c r="I42" s="477"/>
      <c r="J42" s="475"/>
      <c r="K42" s="477"/>
      <c r="L42" s="475"/>
      <c r="M42" s="477"/>
      <c r="N42" s="475"/>
      <c r="O42" s="477"/>
      <c r="P42" s="475"/>
      <c r="Q42" s="477"/>
      <c r="R42" s="475"/>
      <c r="S42" s="477"/>
      <c r="T42" s="236">
        <f t="shared" si="0"/>
        <v>0</v>
      </c>
      <c r="U42" s="236">
        <f t="shared" si="1"/>
        <v>0</v>
      </c>
      <c r="V42" s="236">
        <f t="shared" si="2"/>
        <v>0</v>
      </c>
      <c r="W42" s="79">
        <f>'Quadro 1'!X39</f>
        <v>0</v>
      </c>
      <c r="X42" s="79">
        <f>'Quadro 1'!Y39</f>
        <v>0</v>
      </c>
      <c r="Y42" s="79">
        <f>'Quadro 1'!Z39</f>
        <v>0</v>
      </c>
    </row>
    <row r="43" spans="1:25" ht="24.95" customHeight="1" x14ac:dyDescent="0.2">
      <c r="A43" s="298" t="s">
        <v>64</v>
      </c>
      <c r="B43" s="482"/>
      <c r="C43" s="483"/>
      <c r="D43" s="475"/>
      <c r="E43" s="477"/>
      <c r="F43" s="475"/>
      <c r="G43" s="477"/>
      <c r="H43" s="475"/>
      <c r="I43" s="477"/>
      <c r="J43" s="475"/>
      <c r="K43" s="477"/>
      <c r="L43" s="475"/>
      <c r="M43" s="477"/>
      <c r="N43" s="475"/>
      <c r="O43" s="477"/>
      <c r="P43" s="475"/>
      <c r="Q43" s="477"/>
      <c r="R43" s="475"/>
      <c r="S43" s="477"/>
      <c r="T43" s="236">
        <f t="shared" si="0"/>
        <v>0</v>
      </c>
      <c r="U43" s="236">
        <f t="shared" si="1"/>
        <v>0</v>
      </c>
      <c r="V43" s="236">
        <f t="shared" si="2"/>
        <v>0</v>
      </c>
      <c r="W43" s="79">
        <f>'Quadro 1'!X40</f>
        <v>0</v>
      </c>
      <c r="X43" s="79">
        <f>'Quadro 1'!Y40</f>
        <v>0</v>
      </c>
      <c r="Y43" s="79">
        <f>'Quadro 1'!Z40</f>
        <v>0</v>
      </c>
    </row>
    <row r="44" spans="1:25" ht="24.95" customHeight="1" x14ac:dyDescent="0.2">
      <c r="A44" s="298" t="s">
        <v>65</v>
      </c>
      <c r="B44" s="482"/>
      <c r="C44" s="483"/>
      <c r="D44" s="475"/>
      <c r="E44" s="477"/>
      <c r="F44" s="475"/>
      <c r="G44" s="477"/>
      <c r="H44" s="475"/>
      <c r="I44" s="477"/>
      <c r="J44" s="475"/>
      <c r="K44" s="477"/>
      <c r="L44" s="475"/>
      <c r="M44" s="477"/>
      <c r="N44" s="475"/>
      <c r="O44" s="477"/>
      <c r="P44" s="475"/>
      <c r="Q44" s="477"/>
      <c r="R44" s="475"/>
      <c r="S44" s="477"/>
      <c r="T44" s="236">
        <f t="shared" si="0"/>
        <v>0</v>
      </c>
      <c r="U44" s="236">
        <f t="shared" si="1"/>
        <v>0</v>
      </c>
      <c r="V44" s="236">
        <f t="shared" si="2"/>
        <v>0</v>
      </c>
      <c r="W44" s="79">
        <f>'Quadro 1'!X41</f>
        <v>0</v>
      </c>
      <c r="X44" s="79">
        <f>'Quadro 1'!Y41</f>
        <v>0</v>
      </c>
      <c r="Y44" s="79">
        <f>'Quadro 1'!Z41</f>
        <v>0</v>
      </c>
    </row>
    <row r="45" spans="1:25" ht="24.95" customHeight="1" x14ac:dyDescent="0.2">
      <c r="A45" s="298" t="s">
        <v>66</v>
      </c>
      <c r="B45" s="482"/>
      <c r="C45" s="483"/>
      <c r="D45" s="475"/>
      <c r="E45" s="477"/>
      <c r="F45" s="475"/>
      <c r="G45" s="477"/>
      <c r="H45" s="475"/>
      <c r="I45" s="477"/>
      <c r="J45" s="475"/>
      <c r="K45" s="477"/>
      <c r="L45" s="475"/>
      <c r="M45" s="477"/>
      <c r="N45" s="475"/>
      <c r="O45" s="477"/>
      <c r="P45" s="475"/>
      <c r="Q45" s="477"/>
      <c r="R45" s="475"/>
      <c r="S45" s="477"/>
      <c r="T45" s="236">
        <f t="shared" si="0"/>
        <v>0</v>
      </c>
      <c r="U45" s="236">
        <f t="shared" si="1"/>
        <v>0</v>
      </c>
      <c r="V45" s="236">
        <f>T45+U45</f>
        <v>0</v>
      </c>
      <c r="W45" s="79">
        <f>'Quadro 1'!X42</f>
        <v>0</v>
      </c>
      <c r="X45" s="79">
        <f>'Quadro 1'!Y42</f>
        <v>0</v>
      </c>
      <c r="Y45" s="79">
        <f>'Quadro 1'!Z42</f>
        <v>0</v>
      </c>
    </row>
    <row r="46" spans="1:25" ht="24.95" customHeight="1" x14ac:dyDescent="0.2">
      <c r="A46" s="298" t="s">
        <v>67</v>
      </c>
      <c r="B46" s="482"/>
      <c r="C46" s="483"/>
      <c r="D46" s="475"/>
      <c r="E46" s="477"/>
      <c r="F46" s="475"/>
      <c r="G46" s="477"/>
      <c r="H46" s="475"/>
      <c r="I46" s="477"/>
      <c r="J46" s="475"/>
      <c r="K46" s="477"/>
      <c r="L46" s="475"/>
      <c r="M46" s="477"/>
      <c r="N46" s="475"/>
      <c r="O46" s="477"/>
      <c r="P46" s="475"/>
      <c r="Q46" s="477"/>
      <c r="R46" s="475"/>
      <c r="S46" s="477"/>
      <c r="T46" s="236">
        <f t="shared" si="0"/>
        <v>0</v>
      </c>
      <c r="U46" s="236">
        <f t="shared" si="1"/>
        <v>0</v>
      </c>
      <c r="V46" s="236">
        <f>T46+U46</f>
        <v>0</v>
      </c>
      <c r="W46" s="79">
        <f>'Quadro 1'!X43</f>
        <v>0</v>
      </c>
      <c r="X46" s="79">
        <f>'Quadro 1'!Y43</f>
        <v>0</v>
      </c>
      <c r="Y46" s="79">
        <f>'Quadro 1'!Z43</f>
        <v>0</v>
      </c>
    </row>
    <row r="47" spans="1:25" ht="24.95" customHeight="1" x14ac:dyDescent="0.2">
      <c r="A47" s="298" t="s">
        <v>68</v>
      </c>
      <c r="B47" s="482"/>
      <c r="C47" s="483"/>
      <c r="D47" s="475"/>
      <c r="E47" s="477"/>
      <c r="F47" s="475"/>
      <c r="G47" s="477"/>
      <c r="H47" s="475"/>
      <c r="I47" s="477"/>
      <c r="J47" s="475"/>
      <c r="K47" s="477"/>
      <c r="L47" s="475"/>
      <c r="M47" s="477"/>
      <c r="N47" s="475"/>
      <c r="O47" s="477"/>
      <c r="P47" s="475"/>
      <c r="Q47" s="477"/>
      <c r="R47" s="475"/>
      <c r="S47" s="477"/>
      <c r="T47" s="236">
        <f t="shared" si="0"/>
        <v>0</v>
      </c>
      <c r="U47" s="236">
        <f t="shared" si="1"/>
        <v>0</v>
      </c>
      <c r="V47" s="236">
        <f>T47+U47</f>
        <v>0</v>
      </c>
      <c r="W47" s="79">
        <f>'Quadro 1'!X44</f>
        <v>0</v>
      </c>
      <c r="X47" s="79">
        <f>'Quadro 1'!Y44</f>
        <v>0</v>
      </c>
      <c r="Y47" s="79">
        <f>'Quadro 1'!Z44</f>
        <v>0</v>
      </c>
    </row>
    <row r="48" spans="1:25" ht="24.95" customHeight="1" x14ac:dyDescent="0.2">
      <c r="A48" s="298" t="s">
        <v>420</v>
      </c>
      <c r="B48" s="482"/>
      <c r="C48" s="483"/>
      <c r="D48" s="475"/>
      <c r="E48" s="477"/>
      <c r="F48" s="475"/>
      <c r="G48" s="477"/>
      <c r="H48" s="475"/>
      <c r="I48" s="477"/>
      <c r="J48" s="475"/>
      <c r="K48" s="477"/>
      <c r="L48" s="475"/>
      <c r="M48" s="477"/>
      <c r="N48" s="475"/>
      <c r="O48" s="477"/>
      <c r="P48" s="475"/>
      <c r="Q48" s="477"/>
      <c r="R48" s="475"/>
      <c r="S48" s="477"/>
      <c r="T48" s="236">
        <f t="shared" si="0"/>
        <v>0</v>
      </c>
      <c r="U48" s="236">
        <f t="shared" si="1"/>
        <v>0</v>
      </c>
      <c r="V48" s="236">
        <f>T48+U48</f>
        <v>0</v>
      </c>
      <c r="W48" s="79">
        <f>'Quadro 1'!X45</f>
        <v>0</v>
      </c>
      <c r="X48" s="79">
        <f>'Quadro 1'!Y45</f>
        <v>0</v>
      </c>
      <c r="Y48" s="79">
        <f>'Quadro 1'!Z45</f>
        <v>0</v>
      </c>
    </row>
    <row r="49" spans="1:26" s="82" customFormat="1" ht="24.95" customHeight="1" x14ac:dyDescent="0.2">
      <c r="A49" s="298" t="s">
        <v>69</v>
      </c>
      <c r="B49" s="482"/>
      <c r="C49" s="483"/>
      <c r="D49" s="475"/>
      <c r="E49" s="477"/>
      <c r="F49" s="475"/>
      <c r="G49" s="477"/>
      <c r="H49" s="475"/>
      <c r="I49" s="477"/>
      <c r="J49" s="475"/>
      <c r="K49" s="477"/>
      <c r="L49" s="475"/>
      <c r="M49" s="477"/>
      <c r="N49" s="475"/>
      <c r="O49" s="477"/>
      <c r="P49" s="475"/>
      <c r="Q49" s="477"/>
      <c r="R49" s="475"/>
      <c r="S49" s="477"/>
      <c r="T49" s="236">
        <f t="shared" si="0"/>
        <v>0</v>
      </c>
      <c r="U49" s="236">
        <f t="shared" si="1"/>
        <v>0</v>
      </c>
      <c r="V49" s="236">
        <f t="shared" si="2"/>
        <v>0</v>
      </c>
      <c r="W49" s="79">
        <f>'Quadro 1'!X46</f>
        <v>0</v>
      </c>
      <c r="X49" s="79">
        <f>'Quadro 1'!Y46</f>
        <v>0</v>
      </c>
      <c r="Y49" s="79">
        <f>'Quadro 1'!Z46</f>
        <v>0</v>
      </c>
    </row>
    <row r="50" spans="1:26" s="83" customFormat="1" ht="24.95" customHeight="1" x14ac:dyDescent="0.2">
      <c r="A50" s="298" t="s">
        <v>70</v>
      </c>
      <c r="B50" s="482"/>
      <c r="C50" s="483"/>
      <c r="D50" s="479"/>
      <c r="E50" s="478"/>
      <c r="F50" s="479"/>
      <c r="G50" s="478"/>
      <c r="H50" s="479"/>
      <c r="I50" s="478"/>
      <c r="J50" s="479"/>
      <c r="K50" s="478"/>
      <c r="L50" s="479"/>
      <c r="M50" s="478"/>
      <c r="N50" s="479"/>
      <c r="O50" s="478"/>
      <c r="P50" s="479"/>
      <c r="Q50" s="478"/>
      <c r="R50" s="479"/>
      <c r="S50" s="478"/>
      <c r="T50" s="237">
        <f t="shared" si="0"/>
        <v>0</v>
      </c>
      <c r="U50" s="237">
        <f t="shared" si="1"/>
        <v>0</v>
      </c>
      <c r="V50" s="237">
        <f t="shared" si="2"/>
        <v>0</v>
      </c>
      <c r="W50" s="79">
        <f>'Quadro 1'!X47</f>
        <v>0</v>
      </c>
      <c r="X50" s="79">
        <f>'Quadro 1'!Y47</f>
        <v>0</v>
      </c>
      <c r="Y50" s="79">
        <f>'Quadro 1'!Z47</f>
        <v>0</v>
      </c>
    </row>
    <row r="51" spans="1:26" s="83" customFormat="1" ht="12" customHeight="1" x14ac:dyDescent="0.2">
      <c r="A51" s="38" t="s">
        <v>71</v>
      </c>
      <c r="B51" s="238">
        <f t="shared" ref="B51:U51" si="3">SUM(B7:B50)</f>
        <v>244</v>
      </c>
      <c r="C51" s="238">
        <f t="shared" si="3"/>
        <v>335</v>
      </c>
      <c r="D51" s="238">
        <f t="shared" si="3"/>
        <v>0</v>
      </c>
      <c r="E51" s="238">
        <f t="shared" si="3"/>
        <v>0</v>
      </c>
      <c r="F51" s="238">
        <f t="shared" si="3"/>
        <v>0</v>
      </c>
      <c r="G51" s="238">
        <f t="shared" si="3"/>
        <v>0</v>
      </c>
      <c r="H51" s="238">
        <f t="shared" si="3"/>
        <v>29</v>
      </c>
      <c r="I51" s="238">
        <f t="shared" si="3"/>
        <v>100</v>
      </c>
      <c r="J51" s="238">
        <f t="shared" si="3"/>
        <v>0</v>
      </c>
      <c r="K51" s="238">
        <f t="shared" si="3"/>
        <v>6</v>
      </c>
      <c r="L51" s="238">
        <f t="shared" si="3"/>
        <v>1</v>
      </c>
      <c r="M51" s="238">
        <f t="shared" si="3"/>
        <v>1</v>
      </c>
      <c r="N51" s="238">
        <f t="shared" si="3"/>
        <v>0</v>
      </c>
      <c r="O51" s="238">
        <f t="shared" si="3"/>
        <v>2</v>
      </c>
      <c r="P51" s="238">
        <f t="shared" si="3"/>
        <v>0</v>
      </c>
      <c r="Q51" s="238">
        <f t="shared" si="3"/>
        <v>0</v>
      </c>
      <c r="R51" s="238">
        <f t="shared" si="3"/>
        <v>0</v>
      </c>
      <c r="S51" s="238">
        <f t="shared" si="3"/>
        <v>0</v>
      </c>
      <c r="T51" s="238">
        <f t="shared" si="3"/>
        <v>274</v>
      </c>
      <c r="U51" s="238">
        <f t="shared" si="3"/>
        <v>444</v>
      </c>
      <c r="V51" s="238">
        <f>T51+U51</f>
        <v>718</v>
      </c>
    </row>
    <row r="52" spans="1:26" s="82" customFormat="1" ht="9.9499999999999993" customHeight="1" x14ac:dyDescent="0.2">
      <c r="A52" s="84"/>
      <c r="B52" s="84"/>
      <c r="C52" s="84"/>
      <c r="D52" s="84"/>
      <c r="E52" s="84"/>
      <c r="F52" s="84"/>
      <c r="G52" s="84"/>
      <c r="H52" s="358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5">
        <f>'Quadro 1'!X48</f>
        <v>274</v>
      </c>
      <c r="U52" s="85">
        <f>'Quadro 1'!Y48</f>
        <v>444</v>
      </c>
      <c r="V52" s="85">
        <f>'Quadro 1'!Z48</f>
        <v>718</v>
      </c>
    </row>
    <row r="53" spans="1:26" s="83" customFormat="1" ht="13.35" customHeight="1" x14ac:dyDescent="0.2">
      <c r="A53" s="318" t="s">
        <v>75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20"/>
      <c r="U53" s="320"/>
      <c r="V53" s="320"/>
    </row>
    <row r="54" spans="1:26" s="83" customFormat="1" ht="13.35" customHeight="1" x14ac:dyDescent="0.3">
      <c r="A54" s="51" t="s">
        <v>421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49"/>
    </row>
    <row r="55" spans="1:26" s="77" customFormat="1" ht="13.35" customHeight="1" x14ac:dyDescent="0.2">
      <c r="A55" s="320" t="s">
        <v>199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20"/>
      <c r="U55" s="320"/>
      <c r="V55" s="320"/>
    </row>
    <row r="56" spans="1:26" s="77" customFormat="1" ht="19.5" customHeight="1" x14ac:dyDescent="0.2">
      <c r="A56" s="657" t="s">
        <v>200</v>
      </c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320"/>
    </row>
    <row r="57" spans="1:26" s="77" customFormat="1" ht="16.5" customHeight="1" x14ac:dyDescent="0.2">
      <c r="A57" s="657" t="s">
        <v>513</v>
      </c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7"/>
      <c r="T57" s="657"/>
      <c r="U57" s="657"/>
      <c r="V57" s="657"/>
    </row>
    <row r="58" spans="1:26" s="77" customFormat="1" ht="13.35" customHeight="1" x14ac:dyDescent="0.2">
      <c r="A58" s="658" t="s">
        <v>427</v>
      </c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</row>
    <row r="59" spans="1:26" s="77" customFormat="1" ht="13.35" customHeight="1" x14ac:dyDescent="0.3">
      <c r="A59" s="69" t="s">
        <v>422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49"/>
    </row>
    <row r="60" spans="1:26" s="77" customFormat="1" ht="13.35" customHeight="1" x14ac:dyDescent="0.3">
      <c r="A60" s="69" t="s">
        <v>76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49"/>
    </row>
    <row r="61" spans="1:26" s="77" customFormat="1" ht="26.45" customHeight="1" x14ac:dyDescent="0.3">
      <c r="A61" s="613" t="s">
        <v>423</v>
      </c>
      <c r="B61" s="613"/>
      <c r="C61" s="613"/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299"/>
      <c r="Q61" s="299"/>
      <c r="R61" s="299"/>
      <c r="S61" s="299"/>
      <c r="T61" s="299"/>
      <c r="U61" s="299"/>
      <c r="V61" s="49"/>
    </row>
    <row r="62" spans="1:26" s="367" customFormat="1" ht="14.25" customHeight="1" x14ac:dyDescent="0.3">
      <c r="A62" s="364" t="s">
        <v>519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49"/>
      <c r="Y62" s="49"/>
      <c r="Z62" s="299"/>
    </row>
    <row r="63" spans="1:26" x14ac:dyDescent="0.3">
      <c r="A63" s="22"/>
      <c r="V63" s="86"/>
    </row>
  </sheetData>
  <sheetProtection algorithmName="SHA-512" hashValue="dtrPHNnvWAhCRrWHR5qVHLACxP/fCoqWXdO0epqM3ICipcsmJFBAIr10YdoKLIqiSz51UOLywecsHLlvYotTSQ==" saltValue="2e/tlTYcQ2FGy5c795AfUQ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33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8" scale="56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K11" sqref="K11"/>
    </sheetView>
  </sheetViews>
  <sheetFormatPr defaultColWidth="9.140625" defaultRowHeight="15" x14ac:dyDescent="0.2"/>
  <cols>
    <col min="1" max="1" width="26.85546875" style="27" customWidth="1"/>
    <col min="2" max="11" width="8.7109375" style="27" customWidth="1"/>
    <col min="12" max="13" width="8.7109375" style="64" customWidth="1"/>
    <col min="14" max="14" width="8.7109375" style="27" customWidth="1"/>
    <col min="15" max="15" width="9.140625" style="74"/>
    <col min="16" max="16384" width="9.140625" style="27"/>
  </cols>
  <sheetData>
    <row r="1" spans="1:15" ht="39.950000000000003" customHeight="1" x14ac:dyDescent="0.2">
      <c r="A1" s="629" t="s">
        <v>487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27"/>
    </row>
    <row r="2" spans="1:15" s="29" customFormat="1" ht="30" customHeight="1" x14ac:dyDescent="0.2">
      <c r="A2" s="623" t="s">
        <v>490</v>
      </c>
      <c r="B2" s="623" t="s">
        <v>488</v>
      </c>
      <c r="C2" s="623"/>
      <c r="D2" s="623" t="s">
        <v>489</v>
      </c>
      <c r="E2" s="623"/>
      <c r="F2" s="623" t="s">
        <v>201</v>
      </c>
      <c r="G2" s="623"/>
      <c r="H2" s="623" t="s">
        <v>202</v>
      </c>
      <c r="I2" s="623"/>
      <c r="J2" s="623" t="s">
        <v>203</v>
      </c>
      <c r="K2" s="623"/>
      <c r="L2" s="623" t="s">
        <v>35</v>
      </c>
      <c r="M2" s="623"/>
      <c r="N2" s="623" t="s">
        <v>35</v>
      </c>
    </row>
    <row r="3" spans="1:15" s="29" customFormat="1" ht="15" customHeight="1" x14ac:dyDescent="0.2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623"/>
    </row>
    <row r="4" spans="1:15" s="29" customFormat="1" ht="24.95" customHeight="1" x14ac:dyDescent="0.2">
      <c r="A4" s="298" t="s">
        <v>38</v>
      </c>
      <c r="B4" s="484"/>
      <c r="C4" s="485"/>
      <c r="D4" s="484"/>
      <c r="E4" s="485"/>
      <c r="F4" s="484"/>
      <c r="G4" s="485"/>
      <c r="H4" s="484"/>
      <c r="I4" s="485"/>
      <c r="J4" s="484"/>
      <c r="K4" s="485"/>
      <c r="L4" s="244">
        <f>B4+D4+F4+H4+J4</f>
        <v>0</v>
      </c>
      <c r="M4" s="244">
        <f>C4+E4+G4+I4+K4</f>
        <v>0</v>
      </c>
      <c r="N4" s="244">
        <f>L4+M4</f>
        <v>0</v>
      </c>
    </row>
    <row r="5" spans="1:15" s="29" customFormat="1" ht="24.95" customHeight="1" x14ac:dyDescent="0.2">
      <c r="A5" s="298" t="s">
        <v>409</v>
      </c>
      <c r="B5" s="486"/>
      <c r="C5" s="487"/>
      <c r="D5" s="486"/>
      <c r="E5" s="487"/>
      <c r="F5" s="486"/>
      <c r="G5" s="487"/>
      <c r="H5" s="486"/>
      <c r="I5" s="487"/>
      <c r="J5" s="486"/>
      <c r="K5" s="487"/>
      <c r="L5" s="245">
        <f t="shared" ref="L5:M47" si="0">B5+D5+F5+H5+J5</f>
        <v>0</v>
      </c>
      <c r="M5" s="245">
        <f t="shared" si="0"/>
        <v>0</v>
      </c>
      <c r="N5" s="245">
        <f t="shared" ref="N5:N47" si="1">L5+M5</f>
        <v>0</v>
      </c>
    </row>
    <row r="6" spans="1:15" s="29" customFormat="1" ht="24.95" customHeight="1" x14ac:dyDescent="0.2">
      <c r="A6" s="298" t="s">
        <v>410</v>
      </c>
      <c r="B6" s="486"/>
      <c r="C6" s="487"/>
      <c r="D6" s="486"/>
      <c r="E6" s="487"/>
      <c r="F6" s="486"/>
      <c r="G6" s="487"/>
      <c r="H6" s="486"/>
      <c r="I6" s="487"/>
      <c r="J6" s="486"/>
      <c r="K6" s="487"/>
      <c r="L6" s="245">
        <f t="shared" si="0"/>
        <v>0</v>
      </c>
      <c r="M6" s="245">
        <f t="shared" si="0"/>
        <v>0</v>
      </c>
      <c r="N6" s="245">
        <f t="shared" si="1"/>
        <v>0</v>
      </c>
    </row>
    <row r="7" spans="1:15" s="29" customFormat="1" ht="24.95" customHeight="1" x14ac:dyDescent="0.2">
      <c r="A7" s="298" t="s">
        <v>411</v>
      </c>
      <c r="B7" s="486"/>
      <c r="C7" s="487"/>
      <c r="D7" s="486"/>
      <c r="E7" s="487"/>
      <c r="F7" s="486"/>
      <c r="G7" s="487"/>
      <c r="H7" s="486"/>
      <c r="I7" s="487"/>
      <c r="J7" s="486"/>
      <c r="K7" s="487"/>
      <c r="L7" s="245">
        <f t="shared" si="0"/>
        <v>0</v>
      </c>
      <c r="M7" s="245">
        <f t="shared" si="0"/>
        <v>0</v>
      </c>
      <c r="N7" s="245">
        <f t="shared" si="1"/>
        <v>0</v>
      </c>
    </row>
    <row r="8" spans="1:15" s="29" customFormat="1" ht="24.95" customHeight="1" x14ac:dyDescent="0.2">
      <c r="A8" s="298" t="s">
        <v>412</v>
      </c>
      <c r="B8" s="486"/>
      <c r="C8" s="487"/>
      <c r="D8" s="486"/>
      <c r="E8" s="487"/>
      <c r="F8" s="486"/>
      <c r="G8" s="487"/>
      <c r="H8" s="486"/>
      <c r="I8" s="487"/>
      <c r="J8" s="486"/>
      <c r="K8" s="487"/>
      <c r="L8" s="245">
        <f t="shared" si="0"/>
        <v>0</v>
      </c>
      <c r="M8" s="245">
        <f t="shared" si="0"/>
        <v>0</v>
      </c>
      <c r="N8" s="245">
        <f t="shared" si="1"/>
        <v>0</v>
      </c>
    </row>
    <row r="9" spans="1:15" s="29" customFormat="1" ht="24.95" customHeight="1" x14ac:dyDescent="0.2">
      <c r="A9" s="298" t="s">
        <v>413</v>
      </c>
      <c r="B9" s="486"/>
      <c r="C9" s="487"/>
      <c r="D9" s="486"/>
      <c r="E9" s="487"/>
      <c r="F9" s="486"/>
      <c r="G9" s="487"/>
      <c r="H9" s="486"/>
      <c r="I9" s="487"/>
      <c r="J9" s="486"/>
      <c r="K9" s="487"/>
      <c r="L9" s="245">
        <f t="shared" si="0"/>
        <v>0</v>
      </c>
      <c r="M9" s="245">
        <f t="shared" si="0"/>
        <v>0</v>
      </c>
      <c r="N9" s="245">
        <f t="shared" si="1"/>
        <v>0</v>
      </c>
    </row>
    <row r="10" spans="1:15" s="29" customFormat="1" ht="24.95" customHeight="1" x14ac:dyDescent="0.2">
      <c r="A10" s="298" t="s">
        <v>39</v>
      </c>
      <c r="B10" s="486"/>
      <c r="C10" s="487">
        <v>24.5</v>
      </c>
      <c r="D10" s="486"/>
      <c r="E10" s="487"/>
      <c r="F10" s="486">
        <v>8.3333333333333339</v>
      </c>
      <c r="G10" s="487">
        <v>5.625</v>
      </c>
      <c r="H10" s="486"/>
      <c r="I10" s="487"/>
      <c r="J10" s="486"/>
      <c r="K10" s="487">
        <v>0.58333333333333337</v>
      </c>
      <c r="L10" s="245">
        <f t="shared" si="0"/>
        <v>8.3333333333333339</v>
      </c>
      <c r="M10" s="245">
        <f t="shared" si="0"/>
        <v>30.708333333333332</v>
      </c>
      <c r="N10" s="245">
        <f t="shared" si="1"/>
        <v>39.041666666666664</v>
      </c>
    </row>
    <row r="11" spans="1:15" s="29" customFormat="1" ht="24.95" customHeight="1" x14ac:dyDescent="0.2">
      <c r="A11" s="298" t="s">
        <v>40</v>
      </c>
      <c r="B11" s="486">
        <v>31.145833333333332</v>
      </c>
      <c r="C11" s="487">
        <v>49.0625</v>
      </c>
      <c r="D11" s="486"/>
      <c r="E11" s="487"/>
      <c r="F11" s="486">
        <v>3.25</v>
      </c>
      <c r="G11" s="487">
        <v>2.9166666666666665</v>
      </c>
      <c r="H11" s="486"/>
      <c r="I11" s="487"/>
      <c r="J11" s="486">
        <v>0.75</v>
      </c>
      <c r="K11" s="487">
        <v>0.22916666666666666</v>
      </c>
      <c r="L11" s="245">
        <f t="shared" si="0"/>
        <v>35.145833333333329</v>
      </c>
      <c r="M11" s="245">
        <f t="shared" si="0"/>
        <v>52.208333333333329</v>
      </c>
      <c r="N11" s="245">
        <f t="shared" si="1"/>
        <v>87.354166666666657</v>
      </c>
    </row>
    <row r="12" spans="1:15" s="29" customFormat="1" ht="24.95" customHeight="1" x14ac:dyDescent="0.2">
      <c r="A12" s="298" t="s">
        <v>41</v>
      </c>
      <c r="B12" s="486">
        <v>106.89583333333333</v>
      </c>
      <c r="C12" s="487"/>
      <c r="D12" s="486"/>
      <c r="E12" s="487"/>
      <c r="F12" s="486">
        <v>1.25</v>
      </c>
      <c r="G12" s="487"/>
      <c r="H12" s="486"/>
      <c r="I12" s="487"/>
      <c r="J12" s="486">
        <v>0.29166666666666669</v>
      </c>
      <c r="K12" s="487"/>
      <c r="L12" s="245">
        <f t="shared" si="0"/>
        <v>108.4375</v>
      </c>
      <c r="M12" s="245">
        <f t="shared" si="0"/>
        <v>0</v>
      </c>
      <c r="N12" s="245">
        <f t="shared" si="1"/>
        <v>108.4375</v>
      </c>
    </row>
    <row r="13" spans="1:15" s="29" customFormat="1" ht="24.95" customHeight="1" x14ac:dyDescent="0.2">
      <c r="A13" s="298" t="s">
        <v>42</v>
      </c>
      <c r="B13" s="486"/>
      <c r="C13" s="487"/>
      <c r="D13" s="486"/>
      <c r="E13" s="487"/>
      <c r="F13" s="486"/>
      <c r="G13" s="487"/>
      <c r="H13" s="486"/>
      <c r="I13" s="487"/>
      <c r="J13" s="486"/>
      <c r="K13" s="487"/>
      <c r="L13" s="245">
        <f t="shared" si="0"/>
        <v>0</v>
      </c>
      <c r="M13" s="245">
        <f t="shared" si="0"/>
        <v>0</v>
      </c>
      <c r="N13" s="245">
        <f t="shared" si="1"/>
        <v>0</v>
      </c>
    </row>
    <row r="14" spans="1:15" s="29" customFormat="1" ht="24.95" customHeight="1" x14ac:dyDescent="0.2">
      <c r="A14" s="298" t="s">
        <v>43</v>
      </c>
      <c r="B14" s="486"/>
      <c r="C14" s="487"/>
      <c r="D14" s="486"/>
      <c r="E14" s="487"/>
      <c r="F14" s="486"/>
      <c r="G14" s="487"/>
      <c r="H14" s="486"/>
      <c r="I14" s="487"/>
      <c r="J14" s="486"/>
      <c r="K14" s="487"/>
      <c r="L14" s="245">
        <f t="shared" si="0"/>
        <v>0</v>
      </c>
      <c r="M14" s="245">
        <f t="shared" si="0"/>
        <v>0</v>
      </c>
      <c r="N14" s="245">
        <f t="shared" si="1"/>
        <v>0</v>
      </c>
    </row>
    <row r="15" spans="1:15" s="29" customFormat="1" ht="24.95" customHeight="1" x14ac:dyDescent="0.2">
      <c r="A15" s="298" t="s">
        <v>44</v>
      </c>
      <c r="B15" s="486"/>
      <c r="C15" s="487"/>
      <c r="D15" s="486"/>
      <c r="E15" s="487"/>
      <c r="F15" s="486"/>
      <c r="G15" s="487"/>
      <c r="H15" s="486"/>
      <c r="I15" s="487"/>
      <c r="J15" s="486"/>
      <c r="K15" s="487"/>
      <c r="L15" s="245">
        <f t="shared" si="0"/>
        <v>0</v>
      </c>
      <c r="M15" s="245">
        <f t="shared" si="0"/>
        <v>0</v>
      </c>
      <c r="N15" s="245">
        <f t="shared" si="1"/>
        <v>0</v>
      </c>
    </row>
    <row r="16" spans="1:15" s="29" customFormat="1" ht="24.95" customHeight="1" x14ac:dyDescent="0.2">
      <c r="A16" s="298" t="s">
        <v>45</v>
      </c>
      <c r="B16" s="486"/>
      <c r="C16" s="487"/>
      <c r="D16" s="486"/>
      <c r="E16" s="487"/>
      <c r="F16" s="486"/>
      <c r="G16" s="487"/>
      <c r="H16" s="486"/>
      <c r="I16" s="487"/>
      <c r="J16" s="486"/>
      <c r="K16" s="487"/>
      <c r="L16" s="245">
        <f t="shared" si="0"/>
        <v>0</v>
      </c>
      <c r="M16" s="245">
        <f t="shared" si="0"/>
        <v>0</v>
      </c>
      <c r="N16" s="245">
        <f t="shared" si="1"/>
        <v>0</v>
      </c>
    </row>
    <row r="17" spans="1:14" s="29" customFormat="1" ht="24.95" customHeight="1" x14ac:dyDescent="0.2">
      <c r="A17" s="298" t="s">
        <v>504</v>
      </c>
      <c r="B17" s="486"/>
      <c r="C17" s="487"/>
      <c r="D17" s="486"/>
      <c r="E17" s="487"/>
      <c r="F17" s="486"/>
      <c r="G17" s="487"/>
      <c r="H17" s="486"/>
      <c r="I17" s="487"/>
      <c r="J17" s="486"/>
      <c r="K17" s="487"/>
      <c r="L17" s="245">
        <f t="shared" si="0"/>
        <v>0</v>
      </c>
      <c r="M17" s="245">
        <f t="shared" si="0"/>
        <v>0</v>
      </c>
      <c r="N17" s="245">
        <f t="shared" si="1"/>
        <v>0</v>
      </c>
    </row>
    <row r="18" spans="1:14" s="29" customFormat="1" ht="24.95" customHeight="1" x14ac:dyDescent="0.2">
      <c r="A18" s="298" t="s">
        <v>48</v>
      </c>
      <c r="B18" s="486"/>
      <c r="C18" s="487"/>
      <c r="D18" s="486"/>
      <c r="E18" s="487"/>
      <c r="F18" s="486"/>
      <c r="G18" s="487"/>
      <c r="H18" s="486"/>
      <c r="I18" s="487"/>
      <c r="J18" s="486"/>
      <c r="K18" s="487"/>
      <c r="L18" s="245">
        <f t="shared" si="0"/>
        <v>0</v>
      </c>
      <c r="M18" s="245">
        <f t="shared" si="0"/>
        <v>0</v>
      </c>
      <c r="N18" s="245">
        <f t="shared" si="1"/>
        <v>0</v>
      </c>
    </row>
    <row r="19" spans="1:14" s="29" customFormat="1" ht="24.95" customHeight="1" x14ac:dyDescent="0.2">
      <c r="A19" s="298" t="s">
        <v>49</v>
      </c>
      <c r="B19" s="486"/>
      <c r="C19" s="487"/>
      <c r="D19" s="486"/>
      <c r="E19" s="487"/>
      <c r="F19" s="486"/>
      <c r="G19" s="487"/>
      <c r="H19" s="486"/>
      <c r="I19" s="487"/>
      <c r="J19" s="486"/>
      <c r="K19" s="487"/>
      <c r="L19" s="245">
        <f t="shared" si="0"/>
        <v>0</v>
      </c>
      <c r="M19" s="245">
        <f t="shared" si="0"/>
        <v>0</v>
      </c>
      <c r="N19" s="245">
        <f t="shared" si="1"/>
        <v>0</v>
      </c>
    </row>
    <row r="20" spans="1:14" s="29" customFormat="1" ht="24.95" customHeight="1" x14ac:dyDescent="0.2">
      <c r="A20" s="298" t="s">
        <v>50</v>
      </c>
      <c r="B20" s="486"/>
      <c r="C20" s="487"/>
      <c r="D20" s="486"/>
      <c r="E20" s="487"/>
      <c r="F20" s="486"/>
      <c r="G20" s="487"/>
      <c r="H20" s="486"/>
      <c r="I20" s="487"/>
      <c r="J20" s="486"/>
      <c r="K20" s="487"/>
      <c r="L20" s="245">
        <f t="shared" si="0"/>
        <v>0</v>
      </c>
      <c r="M20" s="245">
        <f t="shared" si="0"/>
        <v>0</v>
      </c>
      <c r="N20" s="245">
        <f t="shared" si="1"/>
        <v>0</v>
      </c>
    </row>
    <row r="21" spans="1:14" s="29" customFormat="1" ht="24.95" customHeight="1" x14ac:dyDescent="0.2">
      <c r="A21" s="298" t="s">
        <v>51</v>
      </c>
      <c r="B21" s="486"/>
      <c r="C21" s="487"/>
      <c r="D21" s="486"/>
      <c r="E21" s="487"/>
      <c r="F21" s="486"/>
      <c r="G21" s="487"/>
      <c r="H21" s="486"/>
      <c r="I21" s="487"/>
      <c r="J21" s="486"/>
      <c r="K21" s="487"/>
      <c r="L21" s="245">
        <f t="shared" si="0"/>
        <v>0</v>
      </c>
      <c r="M21" s="245">
        <f t="shared" si="0"/>
        <v>0</v>
      </c>
      <c r="N21" s="245">
        <f t="shared" si="1"/>
        <v>0</v>
      </c>
    </row>
    <row r="22" spans="1:14" s="29" customFormat="1" ht="24.95" customHeight="1" x14ac:dyDescent="0.2">
      <c r="A22" s="298" t="s">
        <v>52</v>
      </c>
      <c r="B22" s="486"/>
      <c r="C22" s="487"/>
      <c r="D22" s="486"/>
      <c r="E22" s="487"/>
      <c r="F22" s="486"/>
      <c r="G22" s="487"/>
      <c r="H22" s="486"/>
      <c r="I22" s="487"/>
      <c r="J22" s="486"/>
      <c r="K22" s="487"/>
      <c r="L22" s="245">
        <f t="shared" si="0"/>
        <v>0</v>
      </c>
      <c r="M22" s="245">
        <f t="shared" si="0"/>
        <v>0</v>
      </c>
      <c r="N22" s="245">
        <f t="shared" si="1"/>
        <v>0</v>
      </c>
    </row>
    <row r="23" spans="1:14" s="29" customFormat="1" ht="24.95" customHeight="1" x14ac:dyDescent="0.2">
      <c r="A23" s="298" t="s">
        <v>53</v>
      </c>
      <c r="B23" s="486"/>
      <c r="C23" s="487"/>
      <c r="D23" s="486"/>
      <c r="E23" s="487"/>
      <c r="F23" s="486"/>
      <c r="G23" s="487"/>
      <c r="H23" s="486"/>
      <c r="I23" s="487"/>
      <c r="J23" s="486"/>
      <c r="K23" s="487"/>
      <c r="L23" s="245">
        <f t="shared" si="0"/>
        <v>0</v>
      </c>
      <c r="M23" s="245">
        <f t="shared" si="0"/>
        <v>0</v>
      </c>
      <c r="N23" s="245">
        <f t="shared" si="1"/>
        <v>0</v>
      </c>
    </row>
    <row r="24" spans="1:14" s="29" customFormat="1" ht="24.95" customHeight="1" x14ac:dyDescent="0.2">
      <c r="A24" s="298" t="s">
        <v>54</v>
      </c>
      <c r="B24" s="486"/>
      <c r="C24" s="487"/>
      <c r="D24" s="486"/>
      <c r="E24" s="487"/>
      <c r="F24" s="486"/>
      <c r="G24" s="487"/>
      <c r="H24" s="486"/>
      <c r="I24" s="487"/>
      <c r="J24" s="486"/>
      <c r="K24" s="487"/>
      <c r="L24" s="245">
        <f t="shared" si="0"/>
        <v>0</v>
      </c>
      <c r="M24" s="245">
        <f t="shared" si="0"/>
        <v>0</v>
      </c>
      <c r="N24" s="245">
        <f t="shared" si="1"/>
        <v>0</v>
      </c>
    </row>
    <row r="25" spans="1:14" s="29" customFormat="1" ht="24.95" customHeight="1" x14ac:dyDescent="0.2">
      <c r="A25" s="298" t="s">
        <v>55</v>
      </c>
      <c r="B25" s="486"/>
      <c r="C25" s="487"/>
      <c r="D25" s="486"/>
      <c r="E25" s="487"/>
      <c r="F25" s="486"/>
      <c r="G25" s="487"/>
      <c r="H25" s="486"/>
      <c r="I25" s="487"/>
      <c r="J25" s="486"/>
      <c r="K25" s="487"/>
      <c r="L25" s="245">
        <f t="shared" si="0"/>
        <v>0</v>
      </c>
      <c r="M25" s="245">
        <f t="shared" si="0"/>
        <v>0</v>
      </c>
      <c r="N25" s="245">
        <f t="shared" si="1"/>
        <v>0</v>
      </c>
    </row>
    <row r="26" spans="1:14" s="29" customFormat="1" ht="24.95" customHeight="1" x14ac:dyDescent="0.2">
      <c r="A26" s="298" t="s">
        <v>56</v>
      </c>
      <c r="B26" s="486"/>
      <c r="C26" s="487"/>
      <c r="D26" s="486"/>
      <c r="E26" s="487"/>
      <c r="F26" s="486"/>
      <c r="G26" s="487"/>
      <c r="H26" s="486"/>
      <c r="I26" s="487"/>
      <c r="J26" s="486"/>
      <c r="K26" s="487"/>
      <c r="L26" s="245">
        <f t="shared" si="0"/>
        <v>0</v>
      </c>
      <c r="M26" s="245">
        <f t="shared" si="0"/>
        <v>0</v>
      </c>
      <c r="N26" s="245">
        <f t="shared" si="1"/>
        <v>0</v>
      </c>
    </row>
    <row r="27" spans="1:14" s="29" customFormat="1" ht="24.95" customHeight="1" x14ac:dyDescent="0.2">
      <c r="A27" s="298" t="s">
        <v>57</v>
      </c>
      <c r="B27" s="486"/>
      <c r="C27" s="487"/>
      <c r="D27" s="486"/>
      <c r="E27" s="487"/>
      <c r="F27" s="486"/>
      <c r="G27" s="487"/>
      <c r="H27" s="486"/>
      <c r="I27" s="487"/>
      <c r="J27" s="486"/>
      <c r="K27" s="487"/>
      <c r="L27" s="245">
        <f t="shared" si="0"/>
        <v>0</v>
      </c>
      <c r="M27" s="245">
        <f t="shared" si="0"/>
        <v>0</v>
      </c>
      <c r="N27" s="245">
        <f t="shared" si="1"/>
        <v>0</v>
      </c>
    </row>
    <row r="28" spans="1:14" s="29" customFormat="1" ht="24.95" customHeight="1" x14ac:dyDescent="0.2">
      <c r="A28" s="298" t="s">
        <v>58</v>
      </c>
      <c r="B28" s="486"/>
      <c r="C28" s="487"/>
      <c r="D28" s="486"/>
      <c r="E28" s="487"/>
      <c r="F28" s="486"/>
      <c r="G28" s="487"/>
      <c r="H28" s="486"/>
      <c r="I28" s="487"/>
      <c r="J28" s="486"/>
      <c r="K28" s="487"/>
      <c r="L28" s="245">
        <f t="shared" si="0"/>
        <v>0</v>
      </c>
      <c r="M28" s="245">
        <f t="shared" si="0"/>
        <v>0</v>
      </c>
      <c r="N28" s="245">
        <f t="shared" si="1"/>
        <v>0</v>
      </c>
    </row>
    <row r="29" spans="1:14" s="29" customFormat="1" ht="24.95" customHeight="1" x14ac:dyDescent="0.2">
      <c r="A29" s="298" t="s">
        <v>59</v>
      </c>
      <c r="B29" s="486"/>
      <c r="C29" s="487"/>
      <c r="D29" s="486"/>
      <c r="E29" s="487"/>
      <c r="F29" s="486"/>
      <c r="G29" s="487"/>
      <c r="H29" s="486"/>
      <c r="I29" s="487"/>
      <c r="J29" s="486"/>
      <c r="K29" s="487"/>
      <c r="L29" s="245">
        <f t="shared" si="0"/>
        <v>0</v>
      </c>
      <c r="M29" s="245">
        <f t="shared" si="0"/>
        <v>0</v>
      </c>
      <c r="N29" s="245">
        <f t="shared" si="1"/>
        <v>0</v>
      </c>
    </row>
    <row r="30" spans="1:14" s="29" customFormat="1" ht="24.95" customHeight="1" x14ac:dyDescent="0.2">
      <c r="A30" s="298" t="s">
        <v>60</v>
      </c>
      <c r="B30" s="486"/>
      <c r="C30" s="487"/>
      <c r="D30" s="486"/>
      <c r="E30" s="487"/>
      <c r="F30" s="486"/>
      <c r="G30" s="487"/>
      <c r="H30" s="486"/>
      <c r="I30" s="487"/>
      <c r="J30" s="486"/>
      <c r="K30" s="487"/>
      <c r="L30" s="245">
        <f t="shared" si="0"/>
        <v>0</v>
      </c>
      <c r="M30" s="245">
        <f t="shared" si="0"/>
        <v>0</v>
      </c>
      <c r="N30" s="245">
        <f t="shared" si="1"/>
        <v>0</v>
      </c>
    </row>
    <row r="31" spans="1:14" s="29" customFormat="1" ht="24.95" customHeight="1" x14ac:dyDescent="0.2">
      <c r="A31" s="298" t="s">
        <v>61</v>
      </c>
      <c r="B31" s="486"/>
      <c r="C31" s="487"/>
      <c r="D31" s="486"/>
      <c r="E31" s="487"/>
      <c r="F31" s="486"/>
      <c r="G31" s="487"/>
      <c r="H31" s="486"/>
      <c r="I31" s="487"/>
      <c r="J31" s="486"/>
      <c r="K31" s="487"/>
      <c r="L31" s="245">
        <f t="shared" si="0"/>
        <v>0</v>
      </c>
      <c r="M31" s="245">
        <f t="shared" si="0"/>
        <v>0</v>
      </c>
      <c r="N31" s="245">
        <f t="shared" si="1"/>
        <v>0</v>
      </c>
    </row>
    <row r="32" spans="1:14" s="29" customFormat="1" ht="24.95" customHeight="1" x14ac:dyDescent="0.2">
      <c r="A32" s="298" t="s">
        <v>62</v>
      </c>
      <c r="B32" s="486"/>
      <c r="C32" s="487"/>
      <c r="D32" s="486"/>
      <c r="E32" s="487"/>
      <c r="F32" s="486"/>
      <c r="G32" s="487"/>
      <c r="H32" s="486"/>
      <c r="I32" s="487"/>
      <c r="J32" s="486"/>
      <c r="K32" s="487"/>
      <c r="L32" s="245">
        <f t="shared" si="0"/>
        <v>0</v>
      </c>
      <c r="M32" s="245">
        <f t="shared" si="0"/>
        <v>0</v>
      </c>
      <c r="N32" s="245">
        <f t="shared" si="1"/>
        <v>0</v>
      </c>
    </row>
    <row r="33" spans="1:14" s="29" customFormat="1" ht="24.95" customHeight="1" x14ac:dyDescent="0.2">
      <c r="A33" s="298" t="s">
        <v>414</v>
      </c>
      <c r="B33" s="486"/>
      <c r="C33" s="487"/>
      <c r="D33" s="486"/>
      <c r="E33" s="487"/>
      <c r="F33" s="486"/>
      <c r="G33" s="487"/>
      <c r="H33" s="486"/>
      <c r="I33" s="487"/>
      <c r="J33" s="486"/>
      <c r="K33" s="487"/>
      <c r="L33" s="245">
        <f t="shared" si="0"/>
        <v>0</v>
      </c>
      <c r="M33" s="245">
        <f t="shared" si="0"/>
        <v>0</v>
      </c>
      <c r="N33" s="245">
        <f t="shared" si="1"/>
        <v>0</v>
      </c>
    </row>
    <row r="34" spans="1:14" s="29" customFormat="1" ht="24.95" customHeight="1" x14ac:dyDescent="0.2">
      <c r="A34" s="298" t="s">
        <v>415</v>
      </c>
      <c r="B34" s="486"/>
      <c r="C34" s="487"/>
      <c r="D34" s="486"/>
      <c r="E34" s="487"/>
      <c r="F34" s="486"/>
      <c r="G34" s="487"/>
      <c r="H34" s="486"/>
      <c r="I34" s="487"/>
      <c r="J34" s="486"/>
      <c r="K34" s="487"/>
      <c r="L34" s="245">
        <f t="shared" si="0"/>
        <v>0</v>
      </c>
      <c r="M34" s="245">
        <f t="shared" si="0"/>
        <v>0</v>
      </c>
      <c r="N34" s="245">
        <f t="shared" si="1"/>
        <v>0</v>
      </c>
    </row>
    <row r="35" spans="1:14" s="29" customFormat="1" ht="24.95" customHeight="1" x14ac:dyDescent="0.2">
      <c r="A35" s="298" t="s">
        <v>416</v>
      </c>
      <c r="B35" s="486"/>
      <c r="C35" s="487"/>
      <c r="D35" s="486"/>
      <c r="E35" s="487"/>
      <c r="F35" s="486"/>
      <c r="G35" s="487"/>
      <c r="H35" s="486"/>
      <c r="I35" s="487"/>
      <c r="J35" s="486"/>
      <c r="K35" s="487"/>
      <c r="L35" s="245">
        <f t="shared" si="0"/>
        <v>0</v>
      </c>
      <c r="M35" s="245">
        <f t="shared" si="0"/>
        <v>0</v>
      </c>
      <c r="N35" s="245">
        <f t="shared" si="1"/>
        <v>0</v>
      </c>
    </row>
    <row r="36" spans="1:14" s="29" customFormat="1" ht="24.95" customHeight="1" x14ac:dyDescent="0.2">
      <c r="A36" s="298" t="s">
        <v>63</v>
      </c>
      <c r="B36" s="486"/>
      <c r="C36" s="487"/>
      <c r="D36" s="486"/>
      <c r="E36" s="487"/>
      <c r="F36" s="486"/>
      <c r="G36" s="487"/>
      <c r="H36" s="486"/>
      <c r="I36" s="487"/>
      <c r="J36" s="486"/>
      <c r="K36" s="487"/>
      <c r="L36" s="245">
        <f t="shared" si="0"/>
        <v>0</v>
      </c>
      <c r="M36" s="245">
        <f t="shared" si="0"/>
        <v>0</v>
      </c>
      <c r="N36" s="245">
        <f t="shared" si="1"/>
        <v>0</v>
      </c>
    </row>
    <row r="37" spans="1:14" s="29" customFormat="1" ht="24.95" customHeight="1" x14ac:dyDescent="0.2">
      <c r="A37" s="298" t="s">
        <v>417</v>
      </c>
      <c r="B37" s="486"/>
      <c r="C37" s="487"/>
      <c r="D37" s="486"/>
      <c r="E37" s="487"/>
      <c r="F37" s="486"/>
      <c r="G37" s="487"/>
      <c r="H37" s="486"/>
      <c r="I37" s="487"/>
      <c r="J37" s="486"/>
      <c r="K37" s="487"/>
      <c r="L37" s="245">
        <f t="shared" si="0"/>
        <v>0</v>
      </c>
      <c r="M37" s="245">
        <f t="shared" si="0"/>
        <v>0</v>
      </c>
      <c r="N37" s="245">
        <f t="shared" si="1"/>
        <v>0</v>
      </c>
    </row>
    <row r="38" spans="1:14" s="29" customFormat="1" ht="24.95" customHeight="1" x14ac:dyDescent="0.2">
      <c r="A38" s="298" t="s">
        <v>418</v>
      </c>
      <c r="B38" s="486"/>
      <c r="C38" s="487"/>
      <c r="D38" s="486"/>
      <c r="E38" s="487"/>
      <c r="F38" s="486"/>
      <c r="G38" s="487"/>
      <c r="H38" s="486"/>
      <c r="I38" s="487"/>
      <c r="J38" s="486"/>
      <c r="K38" s="487"/>
      <c r="L38" s="245">
        <f t="shared" si="0"/>
        <v>0</v>
      </c>
      <c r="M38" s="245">
        <f t="shared" si="0"/>
        <v>0</v>
      </c>
      <c r="N38" s="245">
        <f t="shared" si="1"/>
        <v>0</v>
      </c>
    </row>
    <row r="39" spans="1:14" s="29" customFormat="1" ht="24.95" customHeight="1" x14ac:dyDescent="0.2">
      <c r="A39" s="298" t="s">
        <v>419</v>
      </c>
      <c r="B39" s="486"/>
      <c r="C39" s="487"/>
      <c r="D39" s="486"/>
      <c r="E39" s="487"/>
      <c r="F39" s="486"/>
      <c r="G39" s="487"/>
      <c r="H39" s="486"/>
      <c r="I39" s="487"/>
      <c r="J39" s="486"/>
      <c r="K39" s="487"/>
      <c r="L39" s="245">
        <f t="shared" si="0"/>
        <v>0</v>
      </c>
      <c r="M39" s="245">
        <f t="shared" si="0"/>
        <v>0</v>
      </c>
      <c r="N39" s="245">
        <f t="shared" si="1"/>
        <v>0</v>
      </c>
    </row>
    <row r="40" spans="1:14" s="29" customFormat="1" ht="24.95" customHeight="1" x14ac:dyDescent="0.2">
      <c r="A40" s="298" t="s">
        <v>64</v>
      </c>
      <c r="B40" s="486"/>
      <c r="C40" s="487"/>
      <c r="D40" s="486"/>
      <c r="E40" s="487"/>
      <c r="F40" s="486"/>
      <c r="G40" s="487"/>
      <c r="H40" s="486"/>
      <c r="I40" s="487"/>
      <c r="J40" s="486"/>
      <c r="K40" s="487"/>
      <c r="L40" s="245">
        <f t="shared" si="0"/>
        <v>0</v>
      </c>
      <c r="M40" s="245">
        <f t="shared" si="0"/>
        <v>0</v>
      </c>
      <c r="N40" s="245">
        <f t="shared" si="1"/>
        <v>0</v>
      </c>
    </row>
    <row r="41" spans="1:14" s="29" customFormat="1" ht="24.95" customHeight="1" x14ac:dyDescent="0.2">
      <c r="A41" s="298" t="s">
        <v>65</v>
      </c>
      <c r="B41" s="486"/>
      <c r="C41" s="487"/>
      <c r="D41" s="486"/>
      <c r="E41" s="487"/>
      <c r="F41" s="486"/>
      <c r="G41" s="487"/>
      <c r="H41" s="486"/>
      <c r="I41" s="487"/>
      <c r="J41" s="486"/>
      <c r="K41" s="487"/>
      <c r="L41" s="245">
        <f t="shared" si="0"/>
        <v>0</v>
      </c>
      <c r="M41" s="245">
        <f t="shared" si="0"/>
        <v>0</v>
      </c>
      <c r="N41" s="245">
        <f t="shared" si="1"/>
        <v>0</v>
      </c>
    </row>
    <row r="42" spans="1:14" s="29" customFormat="1" ht="24.95" customHeight="1" x14ac:dyDescent="0.2">
      <c r="A42" s="298" t="s">
        <v>66</v>
      </c>
      <c r="B42" s="486"/>
      <c r="C42" s="487"/>
      <c r="D42" s="486"/>
      <c r="E42" s="487"/>
      <c r="F42" s="486"/>
      <c r="G42" s="487"/>
      <c r="H42" s="486"/>
      <c r="I42" s="487"/>
      <c r="J42" s="486"/>
      <c r="K42" s="487"/>
      <c r="L42" s="245">
        <f t="shared" si="0"/>
        <v>0</v>
      </c>
      <c r="M42" s="245">
        <f t="shared" si="0"/>
        <v>0</v>
      </c>
      <c r="N42" s="245">
        <f t="shared" si="1"/>
        <v>0</v>
      </c>
    </row>
    <row r="43" spans="1:14" s="29" customFormat="1" ht="24.95" customHeight="1" x14ac:dyDescent="0.2">
      <c r="A43" s="298" t="s">
        <v>67</v>
      </c>
      <c r="B43" s="486"/>
      <c r="C43" s="487"/>
      <c r="D43" s="486"/>
      <c r="E43" s="487"/>
      <c r="F43" s="486"/>
      <c r="G43" s="487"/>
      <c r="H43" s="486"/>
      <c r="I43" s="487"/>
      <c r="J43" s="486"/>
      <c r="K43" s="487"/>
      <c r="L43" s="245">
        <f t="shared" si="0"/>
        <v>0</v>
      </c>
      <c r="M43" s="245">
        <f t="shared" si="0"/>
        <v>0</v>
      </c>
      <c r="N43" s="245">
        <f t="shared" si="1"/>
        <v>0</v>
      </c>
    </row>
    <row r="44" spans="1:14" s="29" customFormat="1" ht="24.95" customHeight="1" x14ac:dyDescent="0.2">
      <c r="A44" s="298" t="s">
        <v>68</v>
      </c>
      <c r="B44" s="486"/>
      <c r="C44" s="487"/>
      <c r="D44" s="486"/>
      <c r="E44" s="487"/>
      <c r="F44" s="486"/>
      <c r="G44" s="487"/>
      <c r="H44" s="486"/>
      <c r="I44" s="487"/>
      <c r="J44" s="486"/>
      <c r="K44" s="487"/>
      <c r="L44" s="245">
        <f t="shared" si="0"/>
        <v>0</v>
      </c>
      <c r="M44" s="245">
        <f t="shared" si="0"/>
        <v>0</v>
      </c>
      <c r="N44" s="245">
        <f t="shared" si="1"/>
        <v>0</v>
      </c>
    </row>
    <row r="45" spans="1:14" s="29" customFormat="1" ht="24.95" customHeight="1" x14ac:dyDescent="0.2">
      <c r="A45" s="298" t="s">
        <v>420</v>
      </c>
      <c r="B45" s="486"/>
      <c r="C45" s="487"/>
      <c r="D45" s="486"/>
      <c r="E45" s="487"/>
      <c r="F45" s="486"/>
      <c r="G45" s="487"/>
      <c r="H45" s="486"/>
      <c r="I45" s="487"/>
      <c r="J45" s="486"/>
      <c r="K45" s="487"/>
      <c r="L45" s="245">
        <f t="shared" si="0"/>
        <v>0</v>
      </c>
      <c r="M45" s="245">
        <f t="shared" si="0"/>
        <v>0</v>
      </c>
      <c r="N45" s="245">
        <f t="shared" si="1"/>
        <v>0</v>
      </c>
    </row>
    <row r="46" spans="1:14" s="29" customFormat="1" ht="24.95" customHeight="1" x14ac:dyDescent="0.2">
      <c r="A46" s="298" t="s">
        <v>69</v>
      </c>
      <c r="B46" s="486"/>
      <c r="C46" s="487"/>
      <c r="D46" s="486"/>
      <c r="E46" s="487"/>
      <c r="F46" s="486"/>
      <c r="G46" s="487"/>
      <c r="H46" s="486"/>
      <c r="I46" s="487"/>
      <c r="J46" s="486"/>
      <c r="K46" s="487"/>
      <c r="L46" s="245">
        <f t="shared" si="0"/>
        <v>0</v>
      </c>
      <c r="M46" s="245">
        <f t="shared" si="0"/>
        <v>0</v>
      </c>
      <c r="N46" s="245">
        <f t="shared" si="1"/>
        <v>0</v>
      </c>
    </row>
    <row r="47" spans="1:14" s="29" customFormat="1" ht="24.95" customHeight="1" x14ac:dyDescent="0.2">
      <c r="A47" s="298" t="s">
        <v>70</v>
      </c>
      <c r="B47" s="488"/>
      <c r="C47" s="489"/>
      <c r="D47" s="488"/>
      <c r="E47" s="489"/>
      <c r="F47" s="488"/>
      <c r="G47" s="489"/>
      <c r="H47" s="488"/>
      <c r="I47" s="489"/>
      <c r="J47" s="488"/>
      <c r="K47" s="489"/>
      <c r="L47" s="246">
        <f t="shared" si="0"/>
        <v>0</v>
      </c>
      <c r="M47" s="246">
        <f t="shared" si="0"/>
        <v>0</v>
      </c>
      <c r="N47" s="246">
        <f t="shared" si="1"/>
        <v>0</v>
      </c>
    </row>
    <row r="48" spans="1:14" s="29" customFormat="1" ht="15" customHeight="1" x14ac:dyDescent="0.2">
      <c r="A48" s="28" t="s">
        <v>71</v>
      </c>
      <c r="B48" s="247">
        <f t="shared" ref="B48:K48" si="2">SUM(B4:B47)</f>
        <v>138.04166666666666</v>
      </c>
      <c r="C48" s="247">
        <f t="shared" si="2"/>
        <v>73.5625</v>
      </c>
      <c r="D48" s="247">
        <f t="shared" si="2"/>
        <v>0</v>
      </c>
      <c r="E48" s="247">
        <f t="shared" si="2"/>
        <v>0</v>
      </c>
      <c r="F48" s="247">
        <f t="shared" si="2"/>
        <v>12.833333333333334</v>
      </c>
      <c r="G48" s="247">
        <f t="shared" si="2"/>
        <v>8.5416666666666661</v>
      </c>
      <c r="H48" s="247">
        <f t="shared" si="2"/>
        <v>0</v>
      </c>
      <c r="I48" s="247">
        <f t="shared" si="2"/>
        <v>0</v>
      </c>
      <c r="J48" s="247">
        <f t="shared" si="2"/>
        <v>1.0416666666666667</v>
      </c>
      <c r="K48" s="247">
        <f t="shared" si="2"/>
        <v>0.8125</v>
      </c>
      <c r="L48" s="247">
        <f>SUM(L4:L47)</f>
        <v>151.91666666666666</v>
      </c>
      <c r="M48" s="247">
        <f>SUM(M4:M47)</f>
        <v>82.916666666666657</v>
      </c>
      <c r="N48" s="247">
        <f>L48+M48</f>
        <v>234.83333333333331</v>
      </c>
    </row>
    <row r="49" spans="1:15" s="29" customFormat="1" ht="9.9499999999999993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8"/>
    </row>
    <row r="50" spans="1:15" s="21" customFormat="1" ht="13.35" customHeight="1" x14ac:dyDescent="0.2">
      <c r="A50" s="18" t="s">
        <v>75</v>
      </c>
      <c r="B50" s="321"/>
      <c r="C50" s="321"/>
      <c r="D50" s="321"/>
      <c r="L50" s="89"/>
      <c r="M50" s="89"/>
    </row>
    <row r="51" spans="1:15" s="21" customFormat="1" ht="13.35" customHeight="1" x14ac:dyDescent="0.2">
      <c r="A51" s="18" t="s">
        <v>204</v>
      </c>
      <c r="L51" s="89"/>
      <c r="M51" s="89"/>
    </row>
    <row r="52" spans="1:15" s="21" customFormat="1" ht="13.35" customHeight="1" x14ac:dyDescent="0.2">
      <c r="A52" s="21" t="s">
        <v>515</v>
      </c>
      <c r="L52" s="89"/>
      <c r="M52" s="89"/>
    </row>
    <row r="53" spans="1:15" s="21" customFormat="1" ht="13.35" customHeight="1" x14ac:dyDescent="0.2">
      <c r="A53" s="21" t="s">
        <v>497</v>
      </c>
      <c r="L53" s="89"/>
      <c r="M53" s="89"/>
    </row>
    <row r="54" spans="1:15" s="21" customFormat="1" ht="13.35" customHeight="1" x14ac:dyDescent="0.3">
      <c r="A54" s="69" t="s">
        <v>422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1:15" s="21" customFormat="1" ht="13.35" customHeight="1" x14ac:dyDescent="0.3">
      <c r="A55" s="69" t="s">
        <v>76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</row>
    <row r="56" spans="1:15" s="21" customFormat="1" ht="26.45" customHeight="1" x14ac:dyDescent="0.2">
      <c r="A56" s="613" t="s">
        <v>423</v>
      </c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O56" s="81"/>
    </row>
    <row r="57" spans="1:15" s="21" customFormat="1" ht="13.5" x14ac:dyDescent="0.2">
      <c r="L57" s="89"/>
      <c r="M57" s="89"/>
    </row>
    <row r="58" spans="1:15" x14ac:dyDescent="0.2">
      <c r="O58" s="27"/>
    </row>
    <row r="59" spans="1:15" x14ac:dyDescent="0.2">
      <c r="O59" s="27"/>
    </row>
    <row r="60" spans="1:15" x14ac:dyDescent="0.2">
      <c r="O60" s="27"/>
    </row>
  </sheetData>
  <sheetProtection algorithmName="SHA-512" hashValue="MvlH/QNyDekBDNefVJzaGKAtafWT5gTg86hlZIULTutrruoPcgVs1gbhQGLvEUOmw0YrpDa04V4T42ysZ+EIJw==" saltValue="DJ8NIWiTatuj9guLbfMcJ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E47"/>
    </sheetView>
  </sheetViews>
  <sheetFormatPr defaultColWidth="9.140625" defaultRowHeight="15" x14ac:dyDescent="0.3"/>
  <cols>
    <col min="1" max="1" width="30.7109375" style="25" customWidth="1"/>
    <col min="2" max="5" width="14" style="25" customWidth="1"/>
    <col min="6" max="7" width="14" style="92" customWidth="1"/>
    <col min="8" max="8" width="14" style="27" customWidth="1"/>
    <col min="9" max="13" width="6.7109375" style="25" customWidth="1"/>
    <col min="14" max="16384" width="9.140625" style="25"/>
  </cols>
  <sheetData>
    <row r="1" spans="1:8" ht="39.950000000000003" customHeight="1" x14ac:dyDescent="0.3">
      <c r="A1" s="659" t="s">
        <v>491</v>
      </c>
      <c r="B1" s="659"/>
      <c r="C1" s="659"/>
      <c r="D1" s="659"/>
      <c r="E1" s="659"/>
      <c r="F1" s="659"/>
      <c r="G1" s="659"/>
      <c r="H1" s="659"/>
    </row>
    <row r="2" spans="1:8" s="13" customFormat="1" ht="15" customHeight="1" x14ac:dyDescent="0.15">
      <c r="A2" s="623" t="s">
        <v>205</v>
      </c>
      <c r="B2" s="623" t="s">
        <v>206</v>
      </c>
      <c r="C2" s="623"/>
      <c r="D2" s="623" t="s">
        <v>496</v>
      </c>
      <c r="E2" s="623"/>
      <c r="F2" s="623" t="s">
        <v>35</v>
      </c>
      <c r="G2" s="623"/>
      <c r="H2" s="623" t="s">
        <v>35</v>
      </c>
    </row>
    <row r="3" spans="1:8" s="13" customFormat="1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623"/>
    </row>
    <row r="4" spans="1:8" s="13" customFormat="1" ht="24.95" customHeight="1" x14ac:dyDescent="0.15">
      <c r="A4" s="298" t="s">
        <v>38</v>
      </c>
      <c r="B4" s="490"/>
      <c r="C4" s="491"/>
      <c r="D4" s="490"/>
      <c r="E4" s="491"/>
      <c r="F4" s="244">
        <f>B4+D4</f>
        <v>0</v>
      </c>
      <c r="G4" s="244">
        <f>C4+E4</f>
        <v>0</v>
      </c>
      <c r="H4" s="244">
        <f>F4+G4</f>
        <v>0</v>
      </c>
    </row>
    <row r="5" spans="1:8" s="13" customFormat="1" ht="24.95" customHeight="1" x14ac:dyDescent="0.15">
      <c r="A5" s="298" t="s">
        <v>409</v>
      </c>
      <c r="B5" s="492"/>
      <c r="C5" s="493"/>
      <c r="D5" s="492"/>
      <c r="E5" s="493"/>
      <c r="F5" s="245">
        <f t="shared" ref="F5:G47" si="0">B5+D5</f>
        <v>0</v>
      </c>
      <c r="G5" s="245">
        <f t="shared" si="0"/>
        <v>0</v>
      </c>
      <c r="H5" s="245">
        <f t="shared" ref="H5:H47" si="1">F5+G5</f>
        <v>0</v>
      </c>
    </row>
    <row r="6" spans="1:8" s="13" customFormat="1" ht="24.95" customHeight="1" x14ac:dyDescent="0.15">
      <c r="A6" s="298" t="s">
        <v>410</v>
      </c>
      <c r="B6" s="492"/>
      <c r="C6" s="493"/>
      <c r="D6" s="492"/>
      <c r="E6" s="493"/>
      <c r="F6" s="245">
        <f t="shared" si="0"/>
        <v>0</v>
      </c>
      <c r="G6" s="245">
        <f t="shared" si="0"/>
        <v>0</v>
      </c>
      <c r="H6" s="245">
        <f t="shared" si="1"/>
        <v>0</v>
      </c>
    </row>
    <row r="7" spans="1:8" s="13" customFormat="1" ht="24.95" customHeight="1" x14ac:dyDescent="0.15">
      <c r="A7" s="298" t="s">
        <v>411</v>
      </c>
      <c r="B7" s="492"/>
      <c r="C7" s="493"/>
      <c r="D7" s="492"/>
      <c r="E7" s="493"/>
      <c r="F7" s="245">
        <f t="shared" si="0"/>
        <v>0</v>
      </c>
      <c r="G7" s="245">
        <f t="shared" si="0"/>
        <v>0</v>
      </c>
      <c r="H7" s="245">
        <f t="shared" si="1"/>
        <v>0</v>
      </c>
    </row>
    <row r="8" spans="1:8" s="13" customFormat="1" ht="24.95" customHeight="1" x14ac:dyDescent="0.15">
      <c r="A8" s="298" t="s">
        <v>412</v>
      </c>
      <c r="B8" s="492"/>
      <c r="C8" s="493"/>
      <c r="D8" s="492"/>
      <c r="E8" s="493"/>
      <c r="F8" s="245">
        <f t="shared" si="0"/>
        <v>0</v>
      </c>
      <c r="G8" s="245">
        <f t="shared" si="0"/>
        <v>0</v>
      </c>
      <c r="H8" s="245">
        <f t="shared" si="1"/>
        <v>0</v>
      </c>
    </row>
    <row r="9" spans="1:8" s="13" customFormat="1" ht="24.95" customHeight="1" x14ac:dyDescent="0.15">
      <c r="A9" s="298" t="s">
        <v>413</v>
      </c>
      <c r="B9" s="492"/>
      <c r="C9" s="493"/>
      <c r="D9" s="492"/>
      <c r="E9" s="493"/>
      <c r="F9" s="245">
        <f t="shared" si="0"/>
        <v>0</v>
      </c>
      <c r="G9" s="245">
        <f t="shared" si="0"/>
        <v>0</v>
      </c>
      <c r="H9" s="245">
        <f t="shared" si="1"/>
        <v>0</v>
      </c>
    </row>
    <row r="10" spans="1:8" s="13" customFormat="1" ht="24.95" customHeight="1" x14ac:dyDescent="0.15">
      <c r="A10" s="298" t="s">
        <v>39</v>
      </c>
      <c r="B10" s="492"/>
      <c r="C10" s="493"/>
      <c r="D10" s="492"/>
      <c r="E10" s="493"/>
      <c r="F10" s="245">
        <f t="shared" si="0"/>
        <v>0</v>
      </c>
      <c r="G10" s="245">
        <f t="shared" si="0"/>
        <v>0</v>
      </c>
      <c r="H10" s="245">
        <f t="shared" si="1"/>
        <v>0</v>
      </c>
    </row>
    <row r="11" spans="1:8" s="13" customFormat="1" ht="24.95" customHeight="1" x14ac:dyDescent="0.15">
      <c r="A11" s="298" t="s">
        <v>40</v>
      </c>
      <c r="B11" s="492"/>
      <c r="C11" s="493"/>
      <c r="D11" s="492"/>
      <c r="E11" s="493"/>
      <c r="F11" s="245">
        <f t="shared" si="0"/>
        <v>0</v>
      </c>
      <c r="G11" s="245">
        <f t="shared" si="0"/>
        <v>0</v>
      </c>
      <c r="H11" s="245">
        <f t="shared" si="1"/>
        <v>0</v>
      </c>
    </row>
    <row r="12" spans="1:8" s="13" customFormat="1" ht="24.95" customHeight="1" x14ac:dyDescent="0.15">
      <c r="A12" s="298" t="s">
        <v>41</v>
      </c>
      <c r="B12" s="492"/>
      <c r="C12" s="493"/>
      <c r="D12" s="492"/>
      <c r="E12" s="493"/>
      <c r="F12" s="245">
        <f t="shared" si="0"/>
        <v>0</v>
      </c>
      <c r="G12" s="245">
        <f t="shared" si="0"/>
        <v>0</v>
      </c>
      <c r="H12" s="245">
        <f t="shared" si="1"/>
        <v>0</v>
      </c>
    </row>
    <row r="13" spans="1:8" s="13" customFormat="1" ht="24.95" customHeight="1" x14ac:dyDescent="0.15">
      <c r="A13" s="298" t="s">
        <v>42</v>
      </c>
      <c r="B13" s="492"/>
      <c r="C13" s="493"/>
      <c r="D13" s="492"/>
      <c r="E13" s="493"/>
      <c r="F13" s="245">
        <f t="shared" si="0"/>
        <v>0</v>
      </c>
      <c r="G13" s="245">
        <f t="shared" si="0"/>
        <v>0</v>
      </c>
      <c r="H13" s="245">
        <f t="shared" si="1"/>
        <v>0</v>
      </c>
    </row>
    <row r="14" spans="1:8" s="13" customFormat="1" ht="24.95" customHeight="1" x14ac:dyDescent="0.15">
      <c r="A14" s="298" t="s">
        <v>43</v>
      </c>
      <c r="B14" s="492"/>
      <c r="C14" s="493"/>
      <c r="D14" s="492"/>
      <c r="E14" s="493"/>
      <c r="F14" s="245">
        <f t="shared" si="0"/>
        <v>0</v>
      </c>
      <c r="G14" s="245">
        <f t="shared" si="0"/>
        <v>0</v>
      </c>
      <c r="H14" s="245">
        <f t="shared" si="1"/>
        <v>0</v>
      </c>
    </row>
    <row r="15" spans="1:8" s="13" customFormat="1" ht="24.95" customHeight="1" x14ac:dyDescent="0.15">
      <c r="A15" s="298" t="s">
        <v>44</v>
      </c>
      <c r="B15" s="492"/>
      <c r="C15" s="493"/>
      <c r="D15" s="492"/>
      <c r="E15" s="493"/>
      <c r="F15" s="245">
        <f t="shared" si="0"/>
        <v>0</v>
      </c>
      <c r="G15" s="245">
        <f t="shared" si="0"/>
        <v>0</v>
      </c>
      <c r="H15" s="245">
        <f t="shared" si="1"/>
        <v>0</v>
      </c>
    </row>
    <row r="16" spans="1:8" s="13" customFormat="1" ht="24.95" customHeight="1" x14ac:dyDescent="0.15">
      <c r="A16" s="298" t="s">
        <v>45</v>
      </c>
      <c r="B16" s="492"/>
      <c r="C16" s="493"/>
      <c r="D16" s="492"/>
      <c r="E16" s="493"/>
      <c r="F16" s="245">
        <f t="shared" si="0"/>
        <v>0</v>
      </c>
      <c r="G16" s="245">
        <f t="shared" si="0"/>
        <v>0</v>
      </c>
      <c r="H16" s="245">
        <f t="shared" si="1"/>
        <v>0</v>
      </c>
    </row>
    <row r="17" spans="1:8" s="13" customFormat="1" ht="24.95" customHeight="1" x14ac:dyDescent="0.15">
      <c r="A17" s="298" t="s">
        <v>504</v>
      </c>
      <c r="B17" s="492"/>
      <c r="C17" s="493"/>
      <c r="D17" s="492"/>
      <c r="E17" s="493"/>
      <c r="F17" s="245">
        <f t="shared" si="0"/>
        <v>0</v>
      </c>
      <c r="G17" s="245">
        <f t="shared" si="0"/>
        <v>0</v>
      </c>
      <c r="H17" s="245">
        <f t="shared" si="1"/>
        <v>0</v>
      </c>
    </row>
    <row r="18" spans="1:8" s="13" customFormat="1" ht="24.95" customHeight="1" x14ac:dyDescent="0.15">
      <c r="A18" s="298" t="s">
        <v>48</v>
      </c>
      <c r="B18" s="492"/>
      <c r="C18" s="493"/>
      <c r="D18" s="492"/>
      <c r="E18" s="493"/>
      <c r="F18" s="245">
        <f t="shared" si="0"/>
        <v>0</v>
      </c>
      <c r="G18" s="245">
        <f t="shared" si="0"/>
        <v>0</v>
      </c>
      <c r="H18" s="245">
        <f t="shared" si="1"/>
        <v>0</v>
      </c>
    </row>
    <row r="19" spans="1:8" s="13" customFormat="1" ht="24.95" customHeight="1" x14ac:dyDescent="0.15">
      <c r="A19" s="298" t="s">
        <v>49</v>
      </c>
      <c r="B19" s="492"/>
      <c r="C19" s="493"/>
      <c r="D19" s="492"/>
      <c r="E19" s="493"/>
      <c r="F19" s="245">
        <f t="shared" si="0"/>
        <v>0</v>
      </c>
      <c r="G19" s="245">
        <f t="shared" si="0"/>
        <v>0</v>
      </c>
      <c r="H19" s="245">
        <f t="shared" si="1"/>
        <v>0</v>
      </c>
    </row>
    <row r="20" spans="1:8" s="13" customFormat="1" ht="24.95" customHeight="1" x14ac:dyDescent="0.15">
      <c r="A20" s="298" t="s">
        <v>50</v>
      </c>
      <c r="B20" s="492"/>
      <c r="C20" s="493"/>
      <c r="D20" s="492"/>
      <c r="E20" s="493"/>
      <c r="F20" s="245">
        <f t="shared" si="0"/>
        <v>0</v>
      </c>
      <c r="G20" s="245">
        <f t="shared" si="0"/>
        <v>0</v>
      </c>
      <c r="H20" s="245">
        <f t="shared" si="1"/>
        <v>0</v>
      </c>
    </row>
    <row r="21" spans="1:8" s="13" customFormat="1" ht="24.95" customHeight="1" x14ac:dyDescent="0.15">
      <c r="A21" s="298" t="s">
        <v>51</v>
      </c>
      <c r="B21" s="492"/>
      <c r="C21" s="493"/>
      <c r="D21" s="492"/>
      <c r="E21" s="493"/>
      <c r="F21" s="245">
        <f t="shared" si="0"/>
        <v>0</v>
      </c>
      <c r="G21" s="245">
        <f t="shared" si="0"/>
        <v>0</v>
      </c>
      <c r="H21" s="245">
        <f t="shared" si="1"/>
        <v>0</v>
      </c>
    </row>
    <row r="22" spans="1:8" s="13" customFormat="1" ht="24.95" customHeight="1" x14ac:dyDescent="0.15">
      <c r="A22" s="298" t="s">
        <v>52</v>
      </c>
      <c r="B22" s="492"/>
      <c r="C22" s="493"/>
      <c r="D22" s="492"/>
      <c r="E22" s="493"/>
      <c r="F22" s="245">
        <f t="shared" si="0"/>
        <v>0</v>
      </c>
      <c r="G22" s="245">
        <f t="shared" si="0"/>
        <v>0</v>
      </c>
      <c r="H22" s="245">
        <f t="shared" si="1"/>
        <v>0</v>
      </c>
    </row>
    <row r="23" spans="1:8" s="13" customFormat="1" ht="24.95" customHeight="1" x14ac:dyDescent="0.15">
      <c r="A23" s="298" t="s">
        <v>53</v>
      </c>
      <c r="B23" s="492"/>
      <c r="C23" s="493"/>
      <c r="D23" s="492"/>
      <c r="E23" s="493"/>
      <c r="F23" s="245">
        <f t="shared" si="0"/>
        <v>0</v>
      </c>
      <c r="G23" s="245">
        <f t="shared" si="0"/>
        <v>0</v>
      </c>
      <c r="H23" s="245">
        <f t="shared" si="1"/>
        <v>0</v>
      </c>
    </row>
    <row r="24" spans="1:8" s="13" customFormat="1" ht="24.95" customHeight="1" x14ac:dyDescent="0.15">
      <c r="A24" s="298" t="s">
        <v>54</v>
      </c>
      <c r="B24" s="492"/>
      <c r="C24" s="493"/>
      <c r="D24" s="492"/>
      <c r="E24" s="493"/>
      <c r="F24" s="245">
        <f t="shared" si="0"/>
        <v>0</v>
      </c>
      <c r="G24" s="245">
        <f t="shared" si="0"/>
        <v>0</v>
      </c>
      <c r="H24" s="245">
        <f t="shared" si="1"/>
        <v>0</v>
      </c>
    </row>
    <row r="25" spans="1:8" s="13" customFormat="1" ht="24.95" customHeight="1" x14ac:dyDescent="0.15">
      <c r="A25" s="298" t="s">
        <v>55</v>
      </c>
      <c r="B25" s="492"/>
      <c r="C25" s="493"/>
      <c r="D25" s="492"/>
      <c r="E25" s="493"/>
      <c r="F25" s="245">
        <f t="shared" si="0"/>
        <v>0</v>
      </c>
      <c r="G25" s="245">
        <f t="shared" si="0"/>
        <v>0</v>
      </c>
      <c r="H25" s="245">
        <f t="shared" si="1"/>
        <v>0</v>
      </c>
    </row>
    <row r="26" spans="1:8" s="13" customFormat="1" ht="24.95" customHeight="1" x14ac:dyDescent="0.15">
      <c r="A26" s="298" t="s">
        <v>56</v>
      </c>
      <c r="B26" s="492"/>
      <c r="C26" s="493"/>
      <c r="D26" s="492"/>
      <c r="E26" s="493"/>
      <c r="F26" s="245">
        <f t="shared" si="0"/>
        <v>0</v>
      </c>
      <c r="G26" s="245">
        <f t="shared" si="0"/>
        <v>0</v>
      </c>
      <c r="H26" s="245">
        <f t="shared" si="1"/>
        <v>0</v>
      </c>
    </row>
    <row r="27" spans="1:8" s="13" customFormat="1" ht="24.95" customHeight="1" x14ac:dyDescent="0.15">
      <c r="A27" s="298" t="s">
        <v>57</v>
      </c>
      <c r="B27" s="492"/>
      <c r="C27" s="493"/>
      <c r="D27" s="492"/>
      <c r="E27" s="493"/>
      <c r="F27" s="245">
        <f t="shared" si="0"/>
        <v>0</v>
      </c>
      <c r="G27" s="245">
        <f t="shared" si="0"/>
        <v>0</v>
      </c>
      <c r="H27" s="245">
        <f t="shared" si="1"/>
        <v>0</v>
      </c>
    </row>
    <row r="28" spans="1:8" s="13" customFormat="1" ht="24.95" customHeight="1" x14ac:dyDescent="0.15">
      <c r="A28" s="298" t="s">
        <v>58</v>
      </c>
      <c r="B28" s="492"/>
      <c r="C28" s="493"/>
      <c r="D28" s="492"/>
      <c r="E28" s="493"/>
      <c r="F28" s="245">
        <f t="shared" si="0"/>
        <v>0</v>
      </c>
      <c r="G28" s="245">
        <f t="shared" si="0"/>
        <v>0</v>
      </c>
      <c r="H28" s="245">
        <f t="shared" si="1"/>
        <v>0</v>
      </c>
    </row>
    <row r="29" spans="1:8" s="13" customFormat="1" ht="24.95" customHeight="1" x14ac:dyDescent="0.15">
      <c r="A29" s="298" t="s">
        <v>59</v>
      </c>
      <c r="B29" s="492"/>
      <c r="C29" s="493"/>
      <c r="D29" s="492"/>
      <c r="E29" s="493"/>
      <c r="F29" s="245">
        <f t="shared" si="0"/>
        <v>0</v>
      </c>
      <c r="G29" s="245">
        <f t="shared" si="0"/>
        <v>0</v>
      </c>
      <c r="H29" s="245">
        <f t="shared" si="1"/>
        <v>0</v>
      </c>
    </row>
    <row r="30" spans="1:8" s="13" customFormat="1" ht="24.95" customHeight="1" x14ac:dyDescent="0.15">
      <c r="A30" s="298" t="s">
        <v>60</v>
      </c>
      <c r="B30" s="492"/>
      <c r="C30" s="493"/>
      <c r="D30" s="492"/>
      <c r="E30" s="493"/>
      <c r="F30" s="245">
        <f t="shared" si="0"/>
        <v>0</v>
      </c>
      <c r="G30" s="245">
        <f t="shared" si="0"/>
        <v>0</v>
      </c>
      <c r="H30" s="245">
        <f t="shared" si="1"/>
        <v>0</v>
      </c>
    </row>
    <row r="31" spans="1:8" s="13" customFormat="1" ht="24.95" customHeight="1" x14ac:dyDescent="0.15">
      <c r="A31" s="298" t="s">
        <v>61</v>
      </c>
      <c r="B31" s="492"/>
      <c r="C31" s="493"/>
      <c r="D31" s="492"/>
      <c r="E31" s="493"/>
      <c r="F31" s="245">
        <f t="shared" si="0"/>
        <v>0</v>
      </c>
      <c r="G31" s="245">
        <f t="shared" si="0"/>
        <v>0</v>
      </c>
      <c r="H31" s="245">
        <f t="shared" si="1"/>
        <v>0</v>
      </c>
    </row>
    <row r="32" spans="1:8" s="13" customFormat="1" ht="24.95" customHeight="1" x14ac:dyDescent="0.15">
      <c r="A32" s="298" t="s">
        <v>62</v>
      </c>
      <c r="B32" s="492"/>
      <c r="C32" s="493"/>
      <c r="D32" s="492"/>
      <c r="E32" s="493"/>
      <c r="F32" s="245">
        <f t="shared" si="0"/>
        <v>0</v>
      </c>
      <c r="G32" s="245">
        <f t="shared" si="0"/>
        <v>0</v>
      </c>
      <c r="H32" s="245">
        <f t="shared" si="1"/>
        <v>0</v>
      </c>
    </row>
    <row r="33" spans="1:8" s="13" customFormat="1" ht="24.95" customHeight="1" x14ac:dyDescent="0.15">
      <c r="A33" s="298" t="s">
        <v>414</v>
      </c>
      <c r="B33" s="492"/>
      <c r="C33" s="493"/>
      <c r="D33" s="492"/>
      <c r="E33" s="493"/>
      <c r="F33" s="245">
        <f t="shared" si="0"/>
        <v>0</v>
      </c>
      <c r="G33" s="245">
        <f t="shared" si="0"/>
        <v>0</v>
      </c>
      <c r="H33" s="245">
        <f t="shared" si="1"/>
        <v>0</v>
      </c>
    </row>
    <row r="34" spans="1:8" s="13" customFormat="1" ht="24.95" customHeight="1" x14ac:dyDescent="0.15">
      <c r="A34" s="298" t="s">
        <v>415</v>
      </c>
      <c r="B34" s="492"/>
      <c r="C34" s="493"/>
      <c r="D34" s="492"/>
      <c r="E34" s="493"/>
      <c r="F34" s="245">
        <f t="shared" si="0"/>
        <v>0</v>
      </c>
      <c r="G34" s="245">
        <f t="shared" si="0"/>
        <v>0</v>
      </c>
      <c r="H34" s="245">
        <f t="shared" si="1"/>
        <v>0</v>
      </c>
    </row>
    <row r="35" spans="1:8" s="13" customFormat="1" ht="24.95" customHeight="1" x14ac:dyDescent="0.15">
      <c r="A35" s="298" t="s">
        <v>416</v>
      </c>
      <c r="B35" s="492"/>
      <c r="C35" s="493"/>
      <c r="D35" s="492"/>
      <c r="E35" s="493"/>
      <c r="F35" s="245">
        <f t="shared" si="0"/>
        <v>0</v>
      </c>
      <c r="G35" s="245">
        <f t="shared" si="0"/>
        <v>0</v>
      </c>
      <c r="H35" s="245">
        <f t="shared" si="1"/>
        <v>0</v>
      </c>
    </row>
    <row r="36" spans="1:8" s="13" customFormat="1" ht="24.95" customHeight="1" x14ac:dyDescent="0.15">
      <c r="A36" s="298" t="s">
        <v>63</v>
      </c>
      <c r="B36" s="492"/>
      <c r="C36" s="493"/>
      <c r="D36" s="492"/>
      <c r="E36" s="493"/>
      <c r="F36" s="245">
        <f t="shared" si="0"/>
        <v>0</v>
      </c>
      <c r="G36" s="245">
        <f t="shared" si="0"/>
        <v>0</v>
      </c>
      <c r="H36" s="245">
        <f t="shared" si="1"/>
        <v>0</v>
      </c>
    </row>
    <row r="37" spans="1:8" s="13" customFormat="1" ht="24.95" customHeight="1" x14ac:dyDescent="0.15">
      <c r="A37" s="298" t="s">
        <v>417</v>
      </c>
      <c r="B37" s="492"/>
      <c r="C37" s="493"/>
      <c r="D37" s="492"/>
      <c r="E37" s="493"/>
      <c r="F37" s="245">
        <f t="shared" si="0"/>
        <v>0</v>
      </c>
      <c r="G37" s="245">
        <f t="shared" si="0"/>
        <v>0</v>
      </c>
      <c r="H37" s="245">
        <f t="shared" si="1"/>
        <v>0</v>
      </c>
    </row>
    <row r="38" spans="1:8" s="13" customFormat="1" ht="24.95" customHeight="1" x14ac:dyDescent="0.15">
      <c r="A38" s="298" t="s">
        <v>418</v>
      </c>
      <c r="B38" s="492"/>
      <c r="C38" s="493"/>
      <c r="D38" s="492"/>
      <c r="E38" s="493"/>
      <c r="F38" s="245">
        <f t="shared" si="0"/>
        <v>0</v>
      </c>
      <c r="G38" s="245">
        <f t="shared" si="0"/>
        <v>0</v>
      </c>
      <c r="H38" s="245">
        <f t="shared" si="1"/>
        <v>0</v>
      </c>
    </row>
    <row r="39" spans="1:8" s="13" customFormat="1" ht="24.95" customHeight="1" x14ac:dyDescent="0.15">
      <c r="A39" s="298" t="s">
        <v>419</v>
      </c>
      <c r="B39" s="492"/>
      <c r="C39" s="493"/>
      <c r="D39" s="492"/>
      <c r="E39" s="493"/>
      <c r="F39" s="245">
        <f t="shared" si="0"/>
        <v>0</v>
      </c>
      <c r="G39" s="245">
        <f t="shared" si="0"/>
        <v>0</v>
      </c>
      <c r="H39" s="245">
        <f t="shared" si="1"/>
        <v>0</v>
      </c>
    </row>
    <row r="40" spans="1:8" s="13" customFormat="1" ht="24.95" customHeight="1" x14ac:dyDescent="0.15">
      <c r="A40" s="298" t="s">
        <v>64</v>
      </c>
      <c r="B40" s="492"/>
      <c r="C40" s="493"/>
      <c r="D40" s="492"/>
      <c r="E40" s="493"/>
      <c r="F40" s="245">
        <f t="shared" si="0"/>
        <v>0</v>
      </c>
      <c r="G40" s="245">
        <f t="shared" si="0"/>
        <v>0</v>
      </c>
      <c r="H40" s="245">
        <f t="shared" si="1"/>
        <v>0</v>
      </c>
    </row>
    <row r="41" spans="1:8" s="13" customFormat="1" ht="24.95" customHeight="1" x14ac:dyDescent="0.15">
      <c r="A41" s="298" t="s">
        <v>65</v>
      </c>
      <c r="B41" s="492"/>
      <c r="C41" s="493"/>
      <c r="D41" s="492"/>
      <c r="E41" s="493"/>
      <c r="F41" s="245">
        <f t="shared" si="0"/>
        <v>0</v>
      </c>
      <c r="G41" s="245">
        <f t="shared" si="0"/>
        <v>0</v>
      </c>
      <c r="H41" s="245">
        <f t="shared" si="1"/>
        <v>0</v>
      </c>
    </row>
    <row r="42" spans="1:8" s="13" customFormat="1" ht="24.95" customHeight="1" x14ac:dyDescent="0.15">
      <c r="A42" s="298" t="s">
        <v>66</v>
      </c>
      <c r="B42" s="492"/>
      <c r="C42" s="493"/>
      <c r="D42" s="492"/>
      <c r="E42" s="493"/>
      <c r="F42" s="245">
        <f t="shared" si="0"/>
        <v>0</v>
      </c>
      <c r="G42" s="245">
        <f t="shared" si="0"/>
        <v>0</v>
      </c>
      <c r="H42" s="245">
        <f t="shared" si="1"/>
        <v>0</v>
      </c>
    </row>
    <row r="43" spans="1:8" s="13" customFormat="1" ht="24.95" customHeight="1" x14ac:dyDescent="0.15">
      <c r="A43" s="298" t="s">
        <v>67</v>
      </c>
      <c r="B43" s="492"/>
      <c r="C43" s="493"/>
      <c r="D43" s="492"/>
      <c r="E43" s="493"/>
      <c r="F43" s="245">
        <f t="shared" si="0"/>
        <v>0</v>
      </c>
      <c r="G43" s="245">
        <f t="shared" si="0"/>
        <v>0</v>
      </c>
      <c r="H43" s="245">
        <f t="shared" si="1"/>
        <v>0</v>
      </c>
    </row>
    <row r="44" spans="1:8" s="13" customFormat="1" ht="24.95" customHeight="1" x14ac:dyDescent="0.15">
      <c r="A44" s="298" t="s">
        <v>68</v>
      </c>
      <c r="B44" s="492"/>
      <c r="C44" s="493"/>
      <c r="D44" s="492"/>
      <c r="E44" s="493"/>
      <c r="F44" s="245">
        <f t="shared" si="0"/>
        <v>0</v>
      </c>
      <c r="G44" s="245">
        <f t="shared" si="0"/>
        <v>0</v>
      </c>
      <c r="H44" s="245">
        <f t="shared" si="1"/>
        <v>0</v>
      </c>
    </row>
    <row r="45" spans="1:8" s="13" customFormat="1" ht="24.95" customHeight="1" x14ac:dyDescent="0.15">
      <c r="A45" s="298" t="s">
        <v>420</v>
      </c>
      <c r="B45" s="492"/>
      <c r="C45" s="493"/>
      <c r="D45" s="492"/>
      <c r="E45" s="493"/>
      <c r="F45" s="245">
        <f t="shared" si="0"/>
        <v>0</v>
      </c>
      <c r="G45" s="245">
        <f t="shared" si="0"/>
        <v>0</v>
      </c>
      <c r="H45" s="245">
        <f t="shared" si="1"/>
        <v>0</v>
      </c>
    </row>
    <row r="46" spans="1:8" s="13" customFormat="1" ht="24.95" customHeight="1" x14ac:dyDescent="0.15">
      <c r="A46" s="298" t="s">
        <v>69</v>
      </c>
      <c r="B46" s="492"/>
      <c r="C46" s="493"/>
      <c r="D46" s="492"/>
      <c r="E46" s="493"/>
      <c r="F46" s="245">
        <f t="shared" si="0"/>
        <v>0</v>
      </c>
      <c r="G46" s="245">
        <f t="shared" si="0"/>
        <v>0</v>
      </c>
      <c r="H46" s="245">
        <f t="shared" si="1"/>
        <v>0</v>
      </c>
    </row>
    <row r="47" spans="1:8" s="13" customFormat="1" ht="24.95" customHeight="1" x14ac:dyDescent="0.15">
      <c r="A47" s="298" t="s">
        <v>70</v>
      </c>
      <c r="B47" s="494"/>
      <c r="C47" s="495"/>
      <c r="D47" s="494"/>
      <c r="E47" s="495"/>
      <c r="F47" s="246">
        <f t="shared" si="0"/>
        <v>0</v>
      </c>
      <c r="G47" s="246">
        <f t="shared" si="0"/>
        <v>0</v>
      </c>
      <c r="H47" s="246">
        <f t="shared" si="1"/>
        <v>0</v>
      </c>
    </row>
    <row r="48" spans="1:8" s="13" customFormat="1" ht="15" customHeight="1" x14ac:dyDescent="0.15">
      <c r="A48" s="28" t="s">
        <v>71</v>
      </c>
      <c r="B48" s="247">
        <f t="shared" ref="B48:G48" si="2">SUM(B4:B47)</f>
        <v>0</v>
      </c>
      <c r="C48" s="247">
        <f t="shared" si="2"/>
        <v>0</v>
      </c>
      <c r="D48" s="247">
        <f t="shared" si="2"/>
        <v>0</v>
      </c>
      <c r="E48" s="247">
        <f t="shared" si="2"/>
        <v>0</v>
      </c>
      <c r="F48" s="247">
        <f t="shared" si="2"/>
        <v>0</v>
      </c>
      <c r="G48" s="247">
        <f t="shared" si="2"/>
        <v>0</v>
      </c>
      <c r="H48" s="247">
        <f>F48+G48</f>
        <v>0</v>
      </c>
    </row>
    <row r="49" spans="1:13" s="13" customFormat="1" ht="9.9499999999999993" customHeight="1" x14ac:dyDescent="0.15">
      <c r="A49" s="35"/>
      <c r="B49" s="35"/>
      <c r="C49" s="35"/>
      <c r="D49" s="35"/>
      <c r="E49" s="35"/>
      <c r="F49" s="65"/>
      <c r="G49" s="65"/>
      <c r="H49" s="29"/>
    </row>
    <row r="50" spans="1:13" s="20" customFormat="1" ht="12" customHeight="1" x14ac:dyDescent="0.3">
      <c r="A50" s="18" t="s">
        <v>75</v>
      </c>
      <c r="B50" s="321"/>
      <c r="C50" s="321"/>
      <c r="D50" s="321"/>
      <c r="F50" s="90"/>
      <c r="G50" s="90"/>
      <c r="H50" s="21"/>
    </row>
    <row r="51" spans="1:13" s="91" customFormat="1" ht="12" customHeight="1" x14ac:dyDescent="0.3">
      <c r="A51" s="306" t="s">
        <v>207</v>
      </c>
      <c r="F51" s="322"/>
      <c r="G51" s="322"/>
      <c r="H51" s="323"/>
    </row>
    <row r="52" spans="1:13" s="20" customFormat="1" ht="18.75" customHeight="1" x14ac:dyDescent="0.3">
      <c r="A52" s="20" t="s">
        <v>516</v>
      </c>
      <c r="F52" s="90"/>
      <c r="G52" s="90"/>
      <c r="H52" s="21"/>
    </row>
    <row r="53" spans="1:13" s="20" customFormat="1" ht="12" customHeight="1" x14ac:dyDescent="0.3">
      <c r="A53" s="21" t="s">
        <v>492</v>
      </c>
      <c r="F53" s="90"/>
      <c r="G53" s="90"/>
      <c r="H53" s="21"/>
    </row>
    <row r="54" spans="1:13" s="20" customFormat="1" ht="12" customHeight="1" x14ac:dyDescent="0.3">
      <c r="A54" s="69" t="s">
        <v>422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1:13" s="20" customFormat="1" ht="12" customHeight="1" x14ac:dyDescent="0.3">
      <c r="A55" s="69" t="s">
        <v>76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</row>
    <row r="56" spans="1:13" s="20" customFormat="1" ht="26.45" customHeight="1" x14ac:dyDescent="0.3">
      <c r="A56" s="613" t="s">
        <v>423</v>
      </c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</row>
    <row r="57" spans="1:13" s="20" customFormat="1" ht="15.75" customHeight="1" x14ac:dyDescent="0.3">
      <c r="A57" s="21"/>
      <c r="F57" s="90"/>
      <c r="G57" s="90"/>
      <c r="H57" s="21"/>
    </row>
    <row r="58" spans="1:13" s="13" customFormat="1" x14ac:dyDescent="0.2">
      <c r="F58" s="92"/>
      <c r="G58" s="92"/>
      <c r="H58" s="27"/>
    </row>
    <row r="59" spans="1:13" s="13" customFormat="1" x14ac:dyDescent="0.2">
      <c r="F59" s="92"/>
      <c r="G59" s="92"/>
      <c r="H59" s="27"/>
    </row>
    <row r="60" spans="1:13" x14ac:dyDescent="0.3">
      <c r="A60" s="93"/>
    </row>
  </sheetData>
  <sheetProtection algorithmName="SHA-512" hashValue="nTYK5Oese/vcmWUYmaacoVFni2giAmdB2e4cDz2kzQ6Vg/zulR2D3QtnGnJsAAARmxnSjXRY2gRRV7z9+O9bBA==" saltValue="tpjhl5SEgbO1LeMEsK1n4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3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F37" activePane="bottomRight" state="frozen"/>
      <selection activeCell="J10" sqref="J10"/>
      <selection pane="topRight" activeCell="J10" sqref="J10"/>
      <selection pane="bottomLeft" activeCell="J10" sqref="J10"/>
      <selection pane="bottomRight" activeCell="J9" sqref="J9"/>
    </sheetView>
  </sheetViews>
  <sheetFormatPr defaultColWidth="9.140625" defaultRowHeight="15" x14ac:dyDescent="0.3"/>
  <cols>
    <col min="1" max="1" width="30.7109375" style="13" customWidth="1"/>
    <col min="2" max="27" width="8.7109375" style="13" customWidth="1"/>
    <col min="28" max="29" width="8.7109375" style="25" customWidth="1"/>
    <col min="30" max="30" width="8.7109375" style="27" customWidth="1"/>
    <col min="31" max="16384" width="9.140625" style="13"/>
  </cols>
  <sheetData>
    <row r="1" spans="1:30" s="29" customFormat="1" ht="30" customHeight="1" x14ac:dyDescent="0.2">
      <c r="A1" s="660" t="s">
        <v>10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</row>
    <row r="2" spans="1:30" ht="30" customHeight="1" x14ac:dyDescent="0.15">
      <c r="A2" s="623" t="s">
        <v>208</v>
      </c>
      <c r="B2" s="623" t="s">
        <v>209</v>
      </c>
      <c r="C2" s="623"/>
      <c r="D2" s="623" t="s">
        <v>210</v>
      </c>
      <c r="E2" s="623" t="s">
        <v>211</v>
      </c>
      <c r="F2" s="623" t="s">
        <v>212</v>
      </c>
      <c r="G2" s="623"/>
      <c r="H2" s="623" t="s">
        <v>213</v>
      </c>
      <c r="I2" s="623"/>
      <c r="J2" s="623" t="s">
        <v>214</v>
      </c>
      <c r="K2" s="623"/>
      <c r="L2" s="623" t="s">
        <v>215</v>
      </c>
      <c r="M2" s="623"/>
      <c r="N2" s="623" t="s">
        <v>216</v>
      </c>
      <c r="O2" s="623"/>
      <c r="P2" s="623" t="s">
        <v>217</v>
      </c>
      <c r="Q2" s="623"/>
      <c r="R2" s="623" t="s">
        <v>218</v>
      </c>
      <c r="S2" s="623"/>
      <c r="T2" s="623" t="s">
        <v>219</v>
      </c>
      <c r="U2" s="623"/>
      <c r="V2" s="623" t="s">
        <v>220</v>
      </c>
      <c r="W2" s="623"/>
      <c r="X2" s="623" t="s">
        <v>221</v>
      </c>
      <c r="Y2" s="623"/>
      <c r="Z2" s="623" t="s">
        <v>222</v>
      </c>
      <c r="AA2" s="623"/>
      <c r="AB2" s="623" t="s">
        <v>71</v>
      </c>
      <c r="AC2" s="623"/>
      <c r="AD2" s="623" t="s">
        <v>35</v>
      </c>
    </row>
    <row r="3" spans="1:30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28" t="s">
        <v>36</v>
      </c>
      <c r="AC3" s="28" t="s">
        <v>37</v>
      </c>
      <c r="AD3" s="623"/>
    </row>
    <row r="4" spans="1:30" ht="24.95" customHeight="1" x14ac:dyDescent="0.15">
      <c r="A4" s="298" t="s">
        <v>38</v>
      </c>
      <c r="B4" s="496"/>
      <c r="C4" s="497"/>
      <c r="D4" s="496"/>
      <c r="E4" s="497"/>
      <c r="F4" s="496"/>
      <c r="G4" s="497"/>
      <c r="H4" s="496"/>
      <c r="I4" s="497"/>
      <c r="J4" s="496"/>
      <c r="K4" s="497"/>
      <c r="L4" s="496"/>
      <c r="M4" s="497"/>
      <c r="N4" s="496"/>
      <c r="O4" s="497"/>
      <c r="P4" s="496"/>
      <c r="Q4" s="497"/>
      <c r="R4" s="496"/>
      <c r="S4" s="497"/>
      <c r="T4" s="496"/>
      <c r="U4" s="497"/>
      <c r="V4" s="496"/>
      <c r="W4" s="497"/>
      <c r="X4" s="496"/>
      <c r="Y4" s="497"/>
      <c r="Z4" s="496"/>
      <c r="AA4" s="497"/>
      <c r="AB4" s="331">
        <f>B4+D4+F4+H4+J4+L4+N4+P4+R4+T4+V4+X4+Z4</f>
        <v>0</v>
      </c>
      <c r="AC4" s="331">
        <f>C4+E4+G4+I4+K4+M4+O4+Q4+S4+U4+W4+Y4+AA4</f>
        <v>0</v>
      </c>
      <c r="AD4" s="331">
        <f>AB4+AC4</f>
        <v>0</v>
      </c>
    </row>
    <row r="5" spans="1:30" ht="24.95" customHeight="1" x14ac:dyDescent="0.15">
      <c r="A5" s="298" t="s">
        <v>409</v>
      </c>
      <c r="B5" s="498"/>
      <c r="C5" s="499"/>
      <c r="D5" s="498"/>
      <c r="E5" s="499"/>
      <c r="F5" s="498"/>
      <c r="G5" s="499"/>
      <c r="H5" s="498"/>
      <c r="I5" s="499"/>
      <c r="J5" s="498"/>
      <c r="K5" s="499"/>
      <c r="L5" s="498"/>
      <c r="M5" s="499"/>
      <c r="N5" s="498"/>
      <c r="O5" s="499"/>
      <c r="P5" s="498">
        <v>21</v>
      </c>
      <c r="Q5" s="499"/>
      <c r="R5" s="498"/>
      <c r="S5" s="499"/>
      <c r="T5" s="498"/>
      <c r="U5" s="499"/>
      <c r="V5" s="498"/>
      <c r="W5" s="499"/>
      <c r="X5" s="498"/>
      <c r="Y5" s="499"/>
      <c r="Z5" s="498"/>
      <c r="AA5" s="499"/>
      <c r="AB5" s="332">
        <f t="shared" ref="AB5:AC47" si="0">B5+D5+F5+H5+J5+L5+N5+P5+R5+T5+V5+X5+Z5</f>
        <v>21</v>
      </c>
      <c r="AC5" s="332">
        <f t="shared" si="0"/>
        <v>0</v>
      </c>
      <c r="AD5" s="332">
        <f t="shared" ref="AD5:AD47" si="1">AB5+AC5</f>
        <v>21</v>
      </c>
    </row>
    <row r="6" spans="1:30" ht="24.95" customHeight="1" x14ac:dyDescent="0.15">
      <c r="A6" s="298" t="s">
        <v>410</v>
      </c>
      <c r="B6" s="498"/>
      <c r="C6" s="499"/>
      <c r="D6" s="498"/>
      <c r="E6" s="499"/>
      <c r="F6" s="498"/>
      <c r="G6" s="499"/>
      <c r="H6" s="498"/>
      <c r="I6" s="499"/>
      <c r="J6" s="498"/>
      <c r="K6" s="499"/>
      <c r="L6" s="498"/>
      <c r="M6" s="499"/>
      <c r="N6" s="498"/>
      <c r="O6" s="499"/>
      <c r="P6" s="498">
        <v>2</v>
      </c>
      <c r="Q6" s="499">
        <v>26.5</v>
      </c>
      <c r="R6" s="498"/>
      <c r="S6" s="499"/>
      <c r="T6" s="498"/>
      <c r="U6" s="499"/>
      <c r="V6" s="498"/>
      <c r="W6" s="499"/>
      <c r="X6" s="498"/>
      <c r="Y6" s="499"/>
      <c r="Z6" s="498"/>
      <c r="AA6" s="499"/>
      <c r="AB6" s="332">
        <f t="shared" si="0"/>
        <v>2</v>
      </c>
      <c r="AC6" s="332">
        <f t="shared" si="0"/>
        <v>26.5</v>
      </c>
      <c r="AD6" s="332">
        <f t="shared" si="1"/>
        <v>28.5</v>
      </c>
    </row>
    <row r="7" spans="1:30" ht="24.95" customHeight="1" x14ac:dyDescent="0.15">
      <c r="A7" s="298" t="s">
        <v>411</v>
      </c>
      <c r="B7" s="498"/>
      <c r="C7" s="499"/>
      <c r="D7" s="498"/>
      <c r="E7" s="499"/>
      <c r="F7" s="498"/>
      <c r="G7" s="499"/>
      <c r="H7" s="498">
        <v>11</v>
      </c>
      <c r="I7" s="499">
        <v>18</v>
      </c>
      <c r="J7" s="498"/>
      <c r="K7" s="499"/>
      <c r="L7" s="498"/>
      <c r="M7" s="499"/>
      <c r="N7" s="498"/>
      <c r="O7" s="499"/>
      <c r="P7" s="498">
        <v>83.5</v>
      </c>
      <c r="Q7" s="499">
        <v>102.5</v>
      </c>
      <c r="R7" s="498"/>
      <c r="S7" s="499"/>
      <c r="T7" s="498"/>
      <c r="U7" s="499"/>
      <c r="V7" s="498"/>
      <c r="W7" s="499"/>
      <c r="X7" s="498"/>
      <c r="Y7" s="499"/>
      <c r="Z7" s="498"/>
      <c r="AA7" s="499"/>
      <c r="AB7" s="332">
        <f t="shared" si="0"/>
        <v>94.5</v>
      </c>
      <c r="AC7" s="332">
        <f t="shared" si="0"/>
        <v>120.5</v>
      </c>
      <c r="AD7" s="332">
        <f t="shared" si="1"/>
        <v>215</v>
      </c>
    </row>
    <row r="8" spans="1:30" ht="24.95" customHeight="1" x14ac:dyDescent="0.15">
      <c r="A8" s="298" t="s">
        <v>412</v>
      </c>
      <c r="B8" s="498"/>
      <c r="C8" s="499"/>
      <c r="D8" s="498">
        <v>24</v>
      </c>
      <c r="E8" s="499">
        <v>9</v>
      </c>
      <c r="F8" s="498">
        <v>9</v>
      </c>
      <c r="G8" s="499">
        <v>5</v>
      </c>
      <c r="H8" s="498">
        <v>12</v>
      </c>
      <c r="I8" s="499">
        <v>37</v>
      </c>
      <c r="J8" s="498"/>
      <c r="K8" s="499"/>
      <c r="L8" s="498"/>
      <c r="M8" s="499"/>
      <c r="N8" s="498"/>
      <c r="O8" s="499">
        <v>1</v>
      </c>
      <c r="P8" s="498">
        <v>167.5</v>
      </c>
      <c r="Q8" s="499">
        <v>178.5</v>
      </c>
      <c r="R8" s="498"/>
      <c r="S8" s="499"/>
      <c r="T8" s="498"/>
      <c r="U8" s="499"/>
      <c r="V8" s="498"/>
      <c r="W8" s="499"/>
      <c r="X8" s="498"/>
      <c r="Y8" s="499"/>
      <c r="Z8" s="498"/>
      <c r="AA8" s="499">
        <v>5</v>
      </c>
      <c r="AB8" s="332">
        <f t="shared" si="0"/>
        <v>212.5</v>
      </c>
      <c r="AC8" s="332">
        <f t="shared" si="0"/>
        <v>235.5</v>
      </c>
      <c r="AD8" s="332">
        <f t="shared" si="1"/>
        <v>448</v>
      </c>
    </row>
    <row r="9" spans="1:30" ht="24.95" customHeight="1" x14ac:dyDescent="0.15">
      <c r="A9" s="298" t="s">
        <v>413</v>
      </c>
      <c r="B9" s="498"/>
      <c r="C9" s="499"/>
      <c r="D9" s="498"/>
      <c r="E9" s="499"/>
      <c r="F9" s="498"/>
      <c r="G9" s="499"/>
      <c r="H9" s="498"/>
      <c r="I9" s="499"/>
      <c r="J9" s="498"/>
      <c r="K9" s="499"/>
      <c r="L9" s="498"/>
      <c r="M9" s="499"/>
      <c r="N9" s="498"/>
      <c r="O9" s="499"/>
      <c r="P9" s="498"/>
      <c r="Q9" s="499"/>
      <c r="R9" s="498"/>
      <c r="S9" s="499"/>
      <c r="T9" s="498"/>
      <c r="U9" s="499"/>
      <c r="V9" s="498"/>
      <c r="W9" s="499"/>
      <c r="X9" s="498"/>
      <c r="Y9" s="499"/>
      <c r="Z9" s="498"/>
      <c r="AA9" s="499"/>
      <c r="AB9" s="332">
        <f t="shared" si="0"/>
        <v>0</v>
      </c>
      <c r="AC9" s="332">
        <f t="shared" si="0"/>
        <v>0</v>
      </c>
      <c r="AD9" s="332">
        <f t="shared" si="1"/>
        <v>0</v>
      </c>
    </row>
    <row r="10" spans="1:30" ht="24.95" customHeight="1" x14ac:dyDescent="0.15">
      <c r="A10" s="298" t="s">
        <v>39</v>
      </c>
      <c r="B10" s="498"/>
      <c r="C10" s="499">
        <v>25</v>
      </c>
      <c r="D10" s="498">
        <v>95</v>
      </c>
      <c r="E10" s="499">
        <v>1260</v>
      </c>
      <c r="F10" s="498">
        <v>43</v>
      </c>
      <c r="G10" s="499">
        <v>71</v>
      </c>
      <c r="H10" s="498">
        <v>569</v>
      </c>
      <c r="I10" s="499">
        <v>1203</v>
      </c>
      <c r="J10" s="498"/>
      <c r="K10" s="499">
        <v>309</v>
      </c>
      <c r="L10" s="498">
        <v>23</v>
      </c>
      <c r="M10" s="499">
        <v>10</v>
      </c>
      <c r="N10" s="498">
        <v>20.5</v>
      </c>
      <c r="O10" s="499">
        <v>16</v>
      </c>
      <c r="P10" s="498">
        <v>576</v>
      </c>
      <c r="Q10" s="499">
        <v>1321</v>
      </c>
      <c r="R10" s="498"/>
      <c r="S10" s="499"/>
      <c r="T10" s="498"/>
      <c r="U10" s="499"/>
      <c r="V10" s="498">
        <v>7</v>
      </c>
      <c r="W10" s="499">
        <v>5</v>
      </c>
      <c r="X10" s="498"/>
      <c r="Y10" s="499"/>
      <c r="Z10" s="498">
        <v>205</v>
      </c>
      <c r="AA10" s="499">
        <v>311</v>
      </c>
      <c r="AB10" s="332">
        <f t="shared" si="0"/>
        <v>1538.5</v>
      </c>
      <c r="AC10" s="332">
        <f t="shared" si="0"/>
        <v>4531</v>
      </c>
      <c r="AD10" s="332">
        <f t="shared" si="1"/>
        <v>6069.5</v>
      </c>
    </row>
    <row r="11" spans="1:30" ht="24.95" customHeight="1" x14ac:dyDescent="0.15">
      <c r="A11" s="298" t="s">
        <v>40</v>
      </c>
      <c r="B11" s="498"/>
      <c r="C11" s="499"/>
      <c r="D11" s="498">
        <v>54</v>
      </c>
      <c r="E11" s="499">
        <v>9</v>
      </c>
      <c r="F11" s="498">
        <v>15</v>
      </c>
      <c r="G11" s="499">
        <v>30</v>
      </c>
      <c r="H11" s="498">
        <v>646</v>
      </c>
      <c r="I11" s="499">
        <v>704</v>
      </c>
      <c r="J11" s="498">
        <v>465</v>
      </c>
      <c r="K11" s="499"/>
      <c r="L11" s="498">
        <v>15</v>
      </c>
      <c r="M11" s="499">
        <v>26</v>
      </c>
      <c r="N11" s="498"/>
      <c r="O11" s="499">
        <v>18</v>
      </c>
      <c r="P11" s="498">
        <v>168</v>
      </c>
      <c r="Q11" s="499">
        <v>346</v>
      </c>
      <c r="R11" s="498"/>
      <c r="S11" s="499"/>
      <c r="T11" s="498"/>
      <c r="U11" s="499"/>
      <c r="V11" s="498">
        <v>3</v>
      </c>
      <c r="W11" s="499">
        <v>2</v>
      </c>
      <c r="X11" s="498"/>
      <c r="Y11" s="499"/>
      <c r="Z11" s="498">
        <v>45</v>
      </c>
      <c r="AA11" s="499">
        <v>110</v>
      </c>
      <c r="AB11" s="332">
        <f t="shared" si="0"/>
        <v>1411</v>
      </c>
      <c r="AC11" s="332">
        <f t="shared" si="0"/>
        <v>1245</v>
      </c>
      <c r="AD11" s="332">
        <f t="shared" si="1"/>
        <v>2656</v>
      </c>
    </row>
    <row r="12" spans="1:30" ht="24.95" customHeight="1" x14ac:dyDescent="0.15">
      <c r="A12" s="298" t="s">
        <v>41</v>
      </c>
      <c r="B12" s="498"/>
      <c r="C12" s="499"/>
      <c r="D12" s="498"/>
      <c r="E12" s="499"/>
      <c r="F12" s="498">
        <v>4</v>
      </c>
      <c r="G12" s="499">
        <v>6</v>
      </c>
      <c r="H12" s="498">
        <v>66</v>
      </c>
      <c r="I12" s="499">
        <v>67</v>
      </c>
      <c r="J12" s="498"/>
      <c r="K12" s="499"/>
      <c r="L12" s="498"/>
      <c r="M12" s="499"/>
      <c r="N12" s="498">
        <v>5</v>
      </c>
      <c r="O12" s="499"/>
      <c r="P12" s="498">
        <v>41.5</v>
      </c>
      <c r="Q12" s="499">
        <v>18.5</v>
      </c>
      <c r="R12" s="498"/>
      <c r="S12" s="499"/>
      <c r="T12" s="498"/>
      <c r="U12" s="499"/>
      <c r="V12" s="498">
        <v>1</v>
      </c>
      <c r="W12" s="499"/>
      <c r="X12" s="498"/>
      <c r="Y12" s="499"/>
      <c r="Z12" s="498">
        <v>17</v>
      </c>
      <c r="AA12" s="499">
        <v>27</v>
      </c>
      <c r="AB12" s="332">
        <f t="shared" si="0"/>
        <v>134.5</v>
      </c>
      <c r="AC12" s="332">
        <f t="shared" si="0"/>
        <v>118.5</v>
      </c>
      <c r="AD12" s="332">
        <f t="shared" si="1"/>
        <v>253</v>
      </c>
    </row>
    <row r="13" spans="1:30" ht="24.95" customHeight="1" x14ac:dyDescent="0.15">
      <c r="A13" s="298" t="s">
        <v>42</v>
      </c>
      <c r="B13" s="498"/>
      <c r="C13" s="499"/>
      <c r="D13" s="498"/>
      <c r="E13" s="499"/>
      <c r="F13" s="498"/>
      <c r="G13" s="499"/>
      <c r="H13" s="498"/>
      <c r="I13" s="499"/>
      <c r="J13" s="498"/>
      <c r="K13" s="499"/>
      <c r="L13" s="498"/>
      <c r="M13" s="499"/>
      <c r="N13" s="498"/>
      <c r="O13" s="499"/>
      <c r="P13" s="498"/>
      <c r="Q13" s="499"/>
      <c r="R13" s="498"/>
      <c r="S13" s="499"/>
      <c r="T13" s="498"/>
      <c r="U13" s="499"/>
      <c r="V13" s="498"/>
      <c r="W13" s="499"/>
      <c r="X13" s="498"/>
      <c r="Y13" s="499"/>
      <c r="Z13" s="498"/>
      <c r="AA13" s="499"/>
      <c r="AB13" s="332">
        <f t="shared" si="0"/>
        <v>0</v>
      </c>
      <c r="AC13" s="332">
        <f t="shared" si="0"/>
        <v>0</v>
      </c>
      <c r="AD13" s="332">
        <f t="shared" si="1"/>
        <v>0</v>
      </c>
    </row>
    <row r="14" spans="1:30" ht="24.95" customHeight="1" x14ac:dyDescent="0.15">
      <c r="A14" s="298" t="s">
        <v>43</v>
      </c>
      <c r="B14" s="498">
        <v>15</v>
      </c>
      <c r="C14" s="499"/>
      <c r="D14" s="498"/>
      <c r="E14" s="499"/>
      <c r="F14" s="498"/>
      <c r="G14" s="499"/>
      <c r="H14" s="498">
        <v>9</v>
      </c>
      <c r="I14" s="499">
        <v>30</v>
      </c>
      <c r="J14" s="498"/>
      <c r="K14" s="499"/>
      <c r="L14" s="498"/>
      <c r="M14" s="499"/>
      <c r="N14" s="498"/>
      <c r="O14" s="499"/>
      <c r="P14" s="498">
        <v>61</v>
      </c>
      <c r="Q14" s="499">
        <v>10.5</v>
      </c>
      <c r="R14" s="498"/>
      <c r="S14" s="499"/>
      <c r="T14" s="498"/>
      <c r="U14" s="499"/>
      <c r="V14" s="498">
        <v>1</v>
      </c>
      <c r="W14" s="499"/>
      <c r="X14" s="498"/>
      <c r="Y14" s="499"/>
      <c r="Z14" s="498">
        <v>15</v>
      </c>
      <c r="AA14" s="499">
        <v>2</v>
      </c>
      <c r="AB14" s="332">
        <f t="shared" si="0"/>
        <v>101</v>
      </c>
      <c r="AC14" s="332">
        <f t="shared" si="0"/>
        <v>42.5</v>
      </c>
      <c r="AD14" s="332">
        <f t="shared" si="1"/>
        <v>143.5</v>
      </c>
    </row>
    <row r="15" spans="1:30" ht="24.95" customHeight="1" x14ac:dyDescent="0.15">
      <c r="A15" s="298" t="s">
        <v>44</v>
      </c>
      <c r="B15" s="498"/>
      <c r="C15" s="499"/>
      <c r="D15" s="498"/>
      <c r="E15" s="499"/>
      <c r="F15" s="498"/>
      <c r="G15" s="499"/>
      <c r="H15" s="498"/>
      <c r="I15" s="499"/>
      <c r="J15" s="498"/>
      <c r="K15" s="499"/>
      <c r="L15" s="498"/>
      <c r="M15" s="499"/>
      <c r="N15" s="498"/>
      <c r="O15" s="499"/>
      <c r="P15" s="498"/>
      <c r="Q15" s="499"/>
      <c r="R15" s="498"/>
      <c r="S15" s="499"/>
      <c r="T15" s="498"/>
      <c r="U15" s="499"/>
      <c r="V15" s="498"/>
      <c r="W15" s="499"/>
      <c r="X15" s="498"/>
      <c r="Y15" s="499"/>
      <c r="Z15" s="498"/>
      <c r="AA15" s="499"/>
      <c r="AB15" s="332">
        <f t="shared" si="0"/>
        <v>0</v>
      </c>
      <c r="AC15" s="332">
        <f t="shared" si="0"/>
        <v>0</v>
      </c>
      <c r="AD15" s="332">
        <f t="shared" si="1"/>
        <v>0</v>
      </c>
    </row>
    <row r="16" spans="1:30" ht="24.95" customHeight="1" x14ac:dyDescent="0.15">
      <c r="A16" s="298" t="s">
        <v>45</v>
      </c>
      <c r="B16" s="498"/>
      <c r="C16" s="499"/>
      <c r="D16" s="498"/>
      <c r="E16" s="499"/>
      <c r="F16" s="498"/>
      <c r="G16" s="499"/>
      <c r="H16" s="498"/>
      <c r="I16" s="499"/>
      <c r="J16" s="498"/>
      <c r="K16" s="499"/>
      <c r="L16" s="498"/>
      <c r="M16" s="499"/>
      <c r="N16" s="498"/>
      <c r="O16" s="499"/>
      <c r="P16" s="498"/>
      <c r="Q16" s="499"/>
      <c r="R16" s="498"/>
      <c r="S16" s="499"/>
      <c r="T16" s="498"/>
      <c r="U16" s="499"/>
      <c r="V16" s="498"/>
      <c r="W16" s="499"/>
      <c r="X16" s="498"/>
      <c r="Y16" s="499"/>
      <c r="Z16" s="498"/>
      <c r="AA16" s="499"/>
      <c r="AB16" s="332">
        <f t="shared" si="0"/>
        <v>0</v>
      </c>
      <c r="AC16" s="332">
        <f t="shared" si="0"/>
        <v>0</v>
      </c>
      <c r="AD16" s="332">
        <f t="shared" si="1"/>
        <v>0</v>
      </c>
    </row>
    <row r="17" spans="1:30" ht="24.95" customHeight="1" x14ac:dyDescent="0.15">
      <c r="A17" s="298" t="s">
        <v>504</v>
      </c>
      <c r="B17" s="498"/>
      <c r="C17" s="499"/>
      <c r="D17" s="498"/>
      <c r="E17" s="499"/>
      <c r="F17" s="498"/>
      <c r="G17" s="499"/>
      <c r="H17" s="498"/>
      <c r="I17" s="499"/>
      <c r="J17" s="498"/>
      <c r="K17" s="499"/>
      <c r="L17" s="498"/>
      <c r="M17" s="499"/>
      <c r="N17" s="498"/>
      <c r="O17" s="499"/>
      <c r="P17" s="498"/>
      <c r="Q17" s="499"/>
      <c r="R17" s="498"/>
      <c r="S17" s="499"/>
      <c r="T17" s="498"/>
      <c r="U17" s="499"/>
      <c r="V17" s="498"/>
      <c r="W17" s="499"/>
      <c r="X17" s="498"/>
      <c r="Y17" s="499"/>
      <c r="Z17" s="498"/>
      <c r="AA17" s="499"/>
      <c r="AB17" s="332">
        <f t="shared" si="0"/>
        <v>0</v>
      </c>
      <c r="AC17" s="332">
        <f t="shared" si="0"/>
        <v>0</v>
      </c>
      <c r="AD17" s="332">
        <f t="shared" si="1"/>
        <v>0</v>
      </c>
    </row>
    <row r="18" spans="1:30" ht="24.95" customHeight="1" x14ac:dyDescent="0.15">
      <c r="A18" s="298" t="s">
        <v>48</v>
      </c>
      <c r="B18" s="498"/>
      <c r="C18" s="499"/>
      <c r="D18" s="498"/>
      <c r="E18" s="499"/>
      <c r="F18" s="498"/>
      <c r="G18" s="499"/>
      <c r="H18" s="498"/>
      <c r="I18" s="499"/>
      <c r="J18" s="498"/>
      <c r="K18" s="499"/>
      <c r="L18" s="498"/>
      <c r="M18" s="499"/>
      <c r="N18" s="498"/>
      <c r="O18" s="499"/>
      <c r="P18" s="498"/>
      <c r="Q18" s="499"/>
      <c r="R18" s="498"/>
      <c r="S18" s="499"/>
      <c r="T18" s="498"/>
      <c r="U18" s="499"/>
      <c r="V18" s="498"/>
      <c r="W18" s="499"/>
      <c r="X18" s="498"/>
      <c r="Y18" s="499"/>
      <c r="Z18" s="498"/>
      <c r="AA18" s="499"/>
      <c r="AB18" s="332">
        <f t="shared" si="0"/>
        <v>0</v>
      </c>
      <c r="AC18" s="332">
        <f t="shared" si="0"/>
        <v>0</v>
      </c>
      <c r="AD18" s="332">
        <f t="shared" si="1"/>
        <v>0</v>
      </c>
    </row>
    <row r="19" spans="1:30" ht="24.95" customHeight="1" x14ac:dyDescent="0.15">
      <c r="A19" s="298" t="s">
        <v>49</v>
      </c>
      <c r="B19" s="498"/>
      <c r="C19" s="499"/>
      <c r="D19" s="498"/>
      <c r="E19" s="499"/>
      <c r="F19" s="498"/>
      <c r="G19" s="499"/>
      <c r="H19" s="498"/>
      <c r="I19" s="499">
        <v>24</v>
      </c>
      <c r="J19" s="498"/>
      <c r="K19" s="499"/>
      <c r="L19" s="498"/>
      <c r="M19" s="499">
        <v>5</v>
      </c>
      <c r="N19" s="498"/>
      <c r="O19" s="499"/>
      <c r="P19" s="498">
        <v>3</v>
      </c>
      <c r="Q19" s="499">
        <v>1</v>
      </c>
      <c r="R19" s="498"/>
      <c r="S19" s="499"/>
      <c r="T19" s="498"/>
      <c r="U19" s="499"/>
      <c r="V19" s="498"/>
      <c r="W19" s="499"/>
      <c r="X19" s="498"/>
      <c r="Y19" s="499"/>
      <c r="Z19" s="498"/>
      <c r="AA19" s="499">
        <v>1</v>
      </c>
      <c r="AB19" s="332">
        <f t="shared" si="0"/>
        <v>3</v>
      </c>
      <c r="AC19" s="332">
        <f t="shared" si="0"/>
        <v>31</v>
      </c>
      <c r="AD19" s="332">
        <f t="shared" si="1"/>
        <v>34</v>
      </c>
    </row>
    <row r="20" spans="1:30" ht="24.95" customHeight="1" x14ac:dyDescent="0.15">
      <c r="A20" s="298" t="s">
        <v>50</v>
      </c>
      <c r="B20" s="498"/>
      <c r="C20" s="499"/>
      <c r="D20" s="498"/>
      <c r="E20" s="499"/>
      <c r="F20" s="498"/>
      <c r="G20" s="499"/>
      <c r="H20" s="498"/>
      <c r="I20" s="499"/>
      <c r="J20" s="498"/>
      <c r="K20" s="499"/>
      <c r="L20" s="498"/>
      <c r="M20" s="499"/>
      <c r="N20" s="498"/>
      <c r="O20" s="499"/>
      <c r="P20" s="498"/>
      <c r="Q20" s="499"/>
      <c r="R20" s="498"/>
      <c r="S20" s="499"/>
      <c r="T20" s="498"/>
      <c r="U20" s="499"/>
      <c r="V20" s="498"/>
      <c r="W20" s="499"/>
      <c r="X20" s="498"/>
      <c r="Y20" s="499"/>
      <c r="Z20" s="498"/>
      <c r="AA20" s="499"/>
      <c r="AB20" s="332">
        <f t="shared" si="0"/>
        <v>0</v>
      </c>
      <c r="AC20" s="332">
        <f t="shared" si="0"/>
        <v>0</v>
      </c>
      <c r="AD20" s="332">
        <f t="shared" si="1"/>
        <v>0</v>
      </c>
    </row>
    <row r="21" spans="1:30" ht="24.95" customHeight="1" x14ac:dyDescent="0.15">
      <c r="A21" s="298" t="s">
        <v>51</v>
      </c>
      <c r="B21" s="498"/>
      <c r="C21" s="499"/>
      <c r="D21" s="498"/>
      <c r="E21" s="499"/>
      <c r="F21" s="498"/>
      <c r="G21" s="499"/>
      <c r="H21" s="498"/>
      <c r="I21" s="499"/>
      <c r="J21" s="498"/>
      <c r="K21" s="499"/>
      <c r="L21" s="498"/>
      <c r="M21" s="499"/>
      <c r="N21" s="498"/>
      <c r="O21" s="499"/>
      <c r="P21" s="498"/>
      <c r="Q21" s="499"/>
      <c r="R21" s="498"/>
      <c r="S21" s="499"/>
      <c r="T21" s="498"/>
      <c r="U21" s="499"/>
      <c r="V21" s="498"/>
      <c r="W21" s="499"/>
      <c r="X21" s="498"/>
      <c r="Y21" s="499"/>
      <c r="Z21" s="498"/>
      <c r="AA21" s="499"/>
      <c r="AB21" s="332">
        <f t="shared" si="0"/>
        <v>0</v>
      </c>
      <c r="AC21" s="332">
        <f t="shared" si="0"/>
        <v>0</v>
      </c>
      <c r="AD21" s="332">
        <f t="shared" si="1"/>
        <v>0</v>
      </c>
    </row>
    <row r="22" spans="1:30" ht="24.95" customHeight="1" x14ac:dyDescent="0.15">
      <c r="A22" s="298" t="s">
        <v>52</v>
      </c>
      <c r="B22" s="498"/>
      <c r="C22" s="499"/>
      <c r="D22" s="498"/>
      <c r="E22" s="499"/>
      <c r="F22" s="498"/>
      <c r="G22" s="499"/>
      <c r="H22" s="498"/>
      <c r="I22" s="499"/>
      <c r="J22" s="498"/>
      <c r="K22" s="499"/>
      <c r="L22" s="498"/>
      <c r="M22" s="499"/>
      <c r="N22" s="498"/>
      <c r="O22" s="499"/>
      <c r="P22" s="498"/>
      <c r="Q22" s="499"/>
      <c r="R22" s="498"/>
      <c r="S22" s="499"/>
      <c r="T22" s="498"/>
      <c r="U22" s="499"/>
      <c r="V22" s="498"/>
      <c r="W22" s="499"/>
      <c r="X22" s="498"/>
      <c r="Y22" s="499"/>
      <c r="Z22" s="498"/>
      <c r="AA22" s="499"/>
      <c r="AB22" s="332">
        <f t="shared" si="0"/>
        <v>0</v>
      </c>
      <c r="AC22" s="332">
        <f t="shared" si="0"/>
        <v>0</v>
      </c>
      <c r="AD22" s="332">
        <f t="shared" si="1"/>
        <v>0</v>
      </c>
    </row>
    <row r="23" spans="1:30" ht="24.95" customHeight="1" x14ac:dyDescent="0.15">
      <c r="A23" s="298" t="s">
        <v>53</v>
      </c>
      <c r="B23" s="498"/>
      <c r="C23" s="499"/>
      <c r="D23" s="498"/>
      <c r="E23" s="499"/>
      <c r="F23" s="498"/>
      <c r="G23" s="499"/>
      <c r="H23" s="498"/>
      <c r="I23" s="499"/>
      <c r="J23" s="498"/>
      <c r="K23" s="499"/>
      <c r="L23" s="498"/>
      <c r="M23" s="499"/>
      <c r="N23" s="498"/>
      <c r="O23" s="499"/>
      <c r="P23" s="498"/>
      <c r="Q23" s="499"/>
      <c r="R23" s="498"/>
      <c r="S23" s="499"/>
      <c r="T23" s="498"/>
      <c r="U23" s="499"/>
      <c r="V23" s="498"/>
      <c r="W23" s="499"/>
      <c r="X23" s="498"/>
      <c r="Y23" s="499"/>
      <c r="Z23" s="498"/>
      <c r="AA23" s="499"/>
      <c r="AB23" s="332">
        <f t="shared" si="0"/>
        <v>0</v>
      </c>
      <c r="AC23" s="332">
        <f t="shared" si="0"/>
        <v>0</v>
      </c>
      <c r="AD23" s="332">
        <f t="shared" si="1"/>
        <v>0</v>
      </c>
    </row>
    <row r="24" spans="1:30" ht="24.95" customHeight="1" x14ac:dyDescent="0.15">
      <c r="A24" s="298" t="s">
        <v>54</v>
      </c>
      <c r="B24" s="498"/>
      <c r="C24" s="499"/>
      <c r="D24" s="498"/>
      <c r="E24" s="499"/>
      <c r="F24" s="498"/>
      <c r="G24" s="499"/>
      <c r="H24" s="498"/>
      <c r="I24" s="499"/>
      <c r="J24" s="498"/>
      <c r="K24" s="499"/>
      <c r="L24" s="498"/>
      <c r="M24" s="499"/>
      <c r="N24" s="498"/>
      <c r="O24" s="499"/>
      <c r="P24" s="498"/>
      <c r="Q24" s="499"/>
      <c r="R24" s="498"/>
      <c r="S24" s="499"/>
      <c r="T24" s="498"/>
      <c r="U24" s="499"/>
      <c r="V24" s="498"/>
      <c r="W24" s="499"/>
      <c r="X24" s="498"/>
      <c r="Y24" s="499"/>
      <c r="Z24" s="498"/>
      <c r="AA24" s="499"/>
      <c r="AB24" s="332">
        <f t="shared" si="0"/>
        <v>0</v>
      </c>
      <c r="AC24" s="332">
        <f t="shared" si="0"/>
        <v>0</v>
      </c>
      <c r="AD24" s="332">
        <f t="shared" si="1"/>
        <v>0</v>
      </c>
    </row>
    <row r="25" spans="1:30" ht="24.95" customHeight="1" x14ac:dyDescent="0.15">
      <c r="A25" s="298" t="s">
        <v>55</v>
      </c>
      <c r="B25" s="498"/>
      <c r="C25" s="499"/>
      <c r="D25" s="498"/>
      <c r="E25" s="499"/>
      <c r="F25" s="498"/>
      <c r="G25" s="499"/>
      <c r="H25" s="498"/>
      <c r="I25" s="499"/>
      <c r="J25" s="498"/>
      <c r="K25" s="499"/>
      <c r="L25" s="498"/>
      <c r="M25" s="499"/>
      <c r="N25" s="498"/>
      <c r="O25" s="499"/>
      <c r="P25" s="498"/>
      <c r="Q25" s="499"/>
      <c r="R25" s="498"/>
      <c r="S25" s="499"/>
      <c r="T25" s="498"/>
      <c r="U25" s="499"/>
      <c r="V25" s="498"/>
      <c r="W25" s="499"/>
      <c r="X25" s="498"/>
      <c r="Y25" s="499"/>
      <c r="Z25" s="498"/>
      <c r="AA25" s="499"/>
      <c r="AB25" s="332">
        <f t="shared" si="0"/>
        <v>0</v>
      </c>
      <c r="AC25" s="332">
        <f t="shared" si="0"/>
        <v>0</v>
      </c>
      <c r="AD25" s="332">
        <f t="shared" si="1"/>
        <v>0</v>
      </c>
    </row>
    <row r="26" spans="1:30" ht="24.95" customHeight="1" x14ac:dyDescent="0.15">
      <c r="A26" s="298" t="s">
        <v>56</v>
      </c>
      <c r="B26" s="498"/>
      <c r="C26" s="499"/>
      <c r="D26" s="498"/>
      <c r="E26" s="499"/>
      <c r="F26" s="498"/>
      <c r="G26" s="499"/>
      <c r="H26" s="498"/>
      <c r="I26" s="499"/>
      <c r="J26" s="498"/>
      <c r="K26" s="499"/>
      <c r="L26" s="498"/>
      <c r="M26" s="499"/>
      <c r="N26" s="498"/>
      <c r="O26" s="499"/>
      <c r="P26" s="498"/>
      <c r="Q26" s="499"/>
      <c r="R26" s="498"/>
      <c r="S26" s="499"/>
      <c r="T26" s="498"/>
      <c r="U26" s="499"/>
      <c r="V26" s="498"/>
      <c r="W26" s="499"/>
      <c r="X26" s="498"/>
      <c r="Y26" s="499"/>
      <c r="Z26" s="498"/>
      <c r="AA26" s="499"/>
      <c r="AB26" s="332">
        <f t="shared" si="0"/>
        <v>0</v>
      </c>
      <c r="AC26" s="332">
        <f t="shared" si="0"/>
        <v>0</v>
      </c>
      <c r="AD26" s="332">
        <f t="shared" si="1"/>
        <v>0</v>
      </c>
    </row>
    <row r="27" spans="1:30" ht="24.95" customHeight="1" x14ac:dyDescent="0.15">
      <c r="A27" s="298" t="s">
        <v>57</v>
      </c>
      <c r="B27" s="498"/>
      <c r="C27" s="499"/>
      <c r="D27" s="498"/>
      <c r="E27" s="499"/>
      <c r="F27" s="498"/>
      <c r="G27" s="499"/>
      <c r="H27" s="498"/>
      <c r="I27" s="499"/>
      <c r="J27" s="498"/>
      <c r="K27" s="499"/>
      <c r="L27" s="498"/>
      <c r="M27" s="499"/>
      <c r="N27" s="498"/>
      <c r="O27" s="499"/>
      <c r="P27" s="498"/>
      <c r="Q27" s="499"/>
      <c r="R27" s="498"/>
      <c r="S27" s="499"/>
      <c r="T27" s="498"/>
      <c r="U27" s="499"/>
      <c r="V27" s="498"/>
      <c r="W27" s="499"/>
      <c r="X27" s="498"/>
      <c r="Y27" s="499"/>
      <c r="Z27" s="498"/>
      <c r="AA27" s="499"/>
      <c r="AB27" s="332">
        <f t="shared" si="0"/>
        <v>0</v>
      </c>
      <c r="AC27" s="332">
        <f t="shared" si="0"/>
        <v>0</v>
      </c>
      <c r="AD27" s="332">
        <f t="shared" si="1"/>
        <v>0</v>
      </c>
    </row>
    <row r="28" spans="1:30" ht="24.95" customHeight="1" x14ac:dyDescent="0.15">
      <c r="A28" s="298" t="s">
        <v>58</v>
      </c>
      <c r="B28" s="498"/>
      <c r="C28" s="499"/>
      <c r="D28" s="498"/>
      <c r="E28" s="499"/>
      <c r="F28" s="498"/>
      <c r="G28" s="499"/>
      <c r="H28" s="498"/>
      <c r="I28" s="499"/>
      <c r="J28" s="498"/>
      <c r="K28" s="499"/>
      <c r="L28" s="498"/>
      <c r="M28" s="499"/>
      <c r="N28" s="498"/>
      <c r="O28" s="499"/>
      <c r="P28" s="498"/>
      <c r="Q28" s="499"/>
      <c r="R28" s="498"/>
      <c r="S28" s="499"/>
      <c r="T28" s="498"/>
      <c r="U28" s="499"/>
      <c r="V28" s="498"/>
      <c r="W28" s="499"/>
      <c r="X28" s="498"/>
      <c r="Y28" s="499"/>
      <c r="Z28" s="498"/>
      <c r="AA28" s="499"/>
      <c r="AB28" s="332">
        <f t="shared" si="0"/>
        <v>0</v>
      </c>
      <c r="AC28" s="332">
        <f t="shared" si="0"/>
        <v>0</v>
      </c>
      <c r="AD28" s="332">
        <f t="shared" si="1"/>
        <v>0</v>
      </c>
    </row>
    <row r="29" spans="1:30" ht="24.95" customHeight="1" x14ac:dyDescent="0.15">
      <c r="A29" s="298" t="s">
        <v>59</v>
      </c>
      <c r="B29" s="498"/>
      <c r="C29" s="499"/>
      <c r="D29" s="498"/>
      <c r="E29" s="499"/>
      <c r="F29" s="498"/>
      <c r="G29" s="499"/>
      <c r="H29" s="498"/>
      <c r="I29" s="499"/>
      <c r="J29" s="498"/>
      <c r="K29" s="499"/>
      <c r="L29" s="498"/>
      <c r="M29" s="499"/>
      <c r="N29" s="498"/>
      <c r="O29" s="499"/>
      <c r="P29" s="498"/>
      <c r="Q29" s="499"/>
      <c r="R29" s="498"/>
      <c r="S29" s="499"/>
      <c r="T29" s="498"/>
      <c r="U29" s="499"/>
      <c r="V29" s="498"/>
      <c r="W29" s="499"/>
      <c r="X29" s="498"/>
      <c r="Y29" s="499"/>
      <c r="Z29" s="498"/>
      <c r="AA29" s="499"/>
      <c r="AB29" s="332">
        <f t="shared" si="0"/>
        <v>0</v>
      </c>
      <c r="AC29" s="332">
        <f t="shared" si="0"/>
        <v>0</v>
      </c>
      <c r="AD29" s="332">
        <f t="shared" si="1"/>
        <v>0</v>
      </c>
    </row>
    <row r="30" spans="1:30" ht="24.95" customHeight="1" x14ac:dyDescent="0.15">
      <c r="A30" s="298" t="s">
        <v>60</v>
      </c>
      <c r="B30" s="498"/>
      <c r="C30" s="499"/>
      <c r="D30" s="498"/>
      <c r="E30" s="499"/>
      <c r="F30" s="498"/>
      <c r="G30" s="499"/>
      <c r="H30" s="498"/>
      <c r="I30" s="499"/>
      <c r="J30" s="498"/>
      <c r="K30" s="499"/>
      <c r="L30" s="498"/>
      <c r="M30" s="499"/>
      <c r="N30" s="498"/>
      <c r="O30" s="499"/>
      <c r="P30" s="498"/>
      <c r="Q30" s="499"/>
      <c r="R30" s="498"/>
      <c r="S30" s="499"/>
      <c r="T30" s="498"/>
      <c r="U30" s="499"/>
      <c r="V30" s="498"/>
      <c r="W30" s="499"/>
      <c r="X30" s="498"/>
      <c r="Y30" s="499"/>
      <c r="Z30" s="498"/>
      <c r="AA30" s="499"/>
      <c r="AB30" s="332">
        <f t="shared" si="0"/>
        <v>0</v>
      </c>
      <c r="AC30" s="332">
        <f t="shared" si="0"/>
        <v>0</v>
      </c>
      <c r="AD30" s="332">
        <f t="shared" si="1"/>
        <v>0</v>
      </c>
    </row>
    <row r="31" spans="1:30" ht="24.95" customHeight="1" x14ac:dyDescent="0.15">
      <c r="A31" s="298" t="s">
        <v>61</v>
      </c>
      <c r="B31" s="498"/>
      <c r="C31" s="499"/>
      <c r="D31" s="498"/>
      <c r="E31" s="499"/>
      <c r="F31" s="498"/>
      <c r="G31" s="499"/>
      <c r="H31" s="498"/>
      <c r="I31" s="499"/>
      <c r="J31" s="498"/>
      <c r="K31" s="499"/>
      <c r="L31" s="498"/>
      <c r="M31" s="499"/>
      <c r="N31" s="498"/>
      <c r="O31" s="499"/>
      <c r="P31" s="498"/>
      <c r="Q31" s="499"/>
      <c r="R31" s="498"/>
      <c r="S31" s="499"/>
      <c r="T31" s="498"/>
      <c r="U31" s="499"/>
      <c r="V31" s="498"/>
      <c r="W31" s="499"/>
      <c r="X31" s="498"/>
      <c r="Y31" s="499"/>
      <c r="Z31" s="498"/>
      <c r="AA31" s="499"/>
      <c r="AB31" s="332">
        <f t="shared" si="0"/>
        <v>0</v>
      </c>
      <c r="AC31" s="332">
        <f t="shared" si="0"/>
        <v>0</v>
      </c>
      <c r="AD31" s="332">
        <f t="shared" si="1"/>
        <v>0</v>
      </c>
    </row>
    <row r="32" spans="1:30" ht="24.95" customHeight="1" x14ac:dyDescent="0.15">
      <c r="A32" s="298" t="s">
        <v>62</v>
      </c>
      <c r="B32" s="498"/>
      <c r="C32" s="499"/>
      <c r="D32" s="498"/>
      <c r="E32" s="499"/>
      <c r="F32" s="498"/>
      <c r="G32" s="499"/>
      <c r="H32" s="498"/>
      <c r="I32" s="499"/>
      <c r="J32" s="498"/>
      <c r="K32" s="499"/>
      <c r="L32" s="498"/>
      <c r="M32" s="499"/>
      <c r="N32" s="498"/>
      <c r="O32" s="499"/>
      <c r="P32" s="498"/>
      <c r="Q32" s="499"/>
      <c r="R32" s="498"/>
      <c r="S32" s="499"/>
      <c r="T32" s="498"/>
      <c r="U32" s="499"/>
      <c r="V32" s="498"/>
      <c r="W32" s="499"/>
      <c r="X32" s="498"/>
      <c r="Y32" s="499"/>
      <c r="Z32" s="498"/>
      <c r="AA32" s="499"/>
      <c r="AB32" s="332">
        <f t="shared" si="0"/>
        <v>0</v>
      </c>
      <c r="AC32" s="332">
        <f t="shared" si="0"/>
        <v>0</v>
      </c>
      <c r="AD32" s="332">
        <f t="shared" si="1"/>
        <v>0</v>
      </c>
    </row>
    <row r="33" spans="1:30" ht="24.95" customHeight="1" x14ac:dyDescent="0.15">
      <c r="A33" s="298" t="s">
        <v>414</v>
      </c>
      <c r="B33" s="498"/>
      <c r="C33" s="499"/>
      <c r="D33" s="498"/>
      <c r="E33" s="499"/>
      <c r="F33" s="498"/>
      <c r="G33" s="499"/>
      <c r="H33" s="498"/>
      <c r="I33" s="499"/>
      <c r="J33" s="498"/>
      <c r="K33" s="499"/>
      <c r="L33" s="498"/>
      <c r="M33" s="499"/>
      <c r="N33" s="498"/>
      <c r="O33" s="499"/>
      <c r="P33" s="498"/>
      <c r="Q33" s="499"/>
      <c r="R33" s="498"/>
      <c r="S33" s="499"/>
      <c r="T33" s="498"/>
      <c r="U33" s="499"/>
      <c r="V33" s="498"/>
      <c r="W33" s="499"/>
      <c r="X33" s="498"/>
      <c r="Y33" s="499"/>
      <c r="Z33" s="498"/>
      <c r="AA33" s="499"/>
      <c r="AB33" s="332">
        <f t="shared" si="0"/>
        <v>0</v>
      </c>
      <c r="AC33" s="332">
        <f t="shared" si="0"/>
        <v>0</v>
      </c>
      <c r="AD33" s="332">
        <f t="shared" si="1"/>
        <v>0</v>
      </c>
    </row>
    <row r="34" spans="1:30" ht="24.95" customHeight="1" x14ac:dyDescent="0.15">
      <c r="A34" s="298" t="s">
        <v>415</v>
      </c>
      <c r="B34" s="498"/>
      <c r="C34" s="499"/>
      <c r="D34" s="498"/>
      <c r="E34" s="499"/>
      <c r="F34" s="498"/>
      <c r="G34" s="499"/>
      <c r="H34" s="498"/>
      <c r="I34" s="499"/>
      <c r="J34" s="498"/>
      <c r="K34" s="499"/>
      <c r="L34" s="498"/>
      <c r="M34" s="499"/>
      <c r="N34" s="498"/>
      <c r="O34" s="499"/>
      <c r="P34" s="498"/>
      <c r="Q34" s="499"/>
      <c r="R34" s="498"/>
      <c r="S34" s="499"/>
      <c r="T34" s="498"/>
      <c r="U34" s="499"/>
      <c r="V34" s="498"/>
      <c r="W34" s="499"/>
      <c r="X34" s="498"/>
      <c r="Y34" s="499"/>
      <c r="Z34" s="498"/>
      <c r="AA34" s="499"/>
      <c r="AB34" s="332">
        <f t="shared" si="0"/>
        <v>0</v>
      </c>
      <c r="AC34" s="332">
        <f t="shared" si="0"/>
        <v>0</v>
      </c>
      <c r="AD34" s="332">
        <f t="shared" si="1"/>
        <v>0</v>
      </c>
    </row>
    <row r="35" spans="1:30" ht="24.95" customHeight="1" x14ac:dyDescent="0.15">
      <c r="A35" s="298" t="s">
        <v>416</v>
      </c>
      <c r="B35" s="498"/>
      <c r="C35" s="499"/>
      <c r="D35" s="498"/>
      <c r="E35" s="499"/>
      <c r="F35" s="498"/>
      <c r="G35" s="499"/>
      <c r="H35" s="498"/>
      <c r="I35" s="499"/>
      <c r="J35" s="498"/>
      <c r="K35" s="499"/>
      <c r="L35" s="498"/>
      <c r="M35" s="499"/>
      <c r="N35" s="498"/>
      <c r="O35" s="499"/>
      <c r="P35" s="498"/>
      <c r="Q35" s="499"/>
      <c r="R35" s="498"/>
      <c r="S35" s="499"/>
      <c r="T35" s="498"/>
      <c r="U35" s="499"/>
      <c r="V35" s="498"/>
      <c r="W35" s="499"/>
      <c r="X35" s="498"/>
      <c r="Y35" s="499"/>
      <c r="Z35" s="498"/>
      <c r="AA35" s="499"/>
      <c r="AB35" s="332">
        <f t="shared" si="0"/>
        <v>0</v>
      </c>
      <c r="AC35" s="332">
        <f t="shared" si="0"/>
        <v>0</v>
      </c>
      <c r="AD35" s="332">
        <f t="shared" si="1"/>
        <v>0</v>
      </c>
    </row>
    <row r="36" spans="1:30" ht="24.95" customHeight="1" x14ac:dyDescent="0.15">
      <c r="A36" s="298" t="s">
        <v>63</v>
      </c>
      <c r="B36" s="498"/>
      <c r="C36" s="499"/>
      <c r="D36" s="498"/>
      <c r="E36" s="499"/>
      <c r="F36" s="498"/>
      <c r="G36" s="499"/>
      <c r="H36" s="498"/>
      <c r="I36" s="499"/>
      <c r="J36" s="498"/>
      <c r="K36" s="499"/>
      <c r="L36" s="498"/>
      <c r="M36" s="499"/>
      <c r="N36" s="498"/>
      <c r="O36" s="499"/>
      <c r="P36" s="498"/>
      <c r="Q36" s="499"/>
      <c r="R36" s="498"/>
      <c r="S36" s="499"/>
      <c r="T36" s="498"/>
      <c r="U36" s="499"/>
      <c r="V36" s="498"/>
      <c r="W36" s="499"/>
      <c r="X36" s="498"/>
      <c r="Y36" s="499"/>
      <c r="Z36" s="498"/>
      <c r="AA36" s="499"/>
      <c r="AB36" s="332">
        <f t="shared" si="0"/>
        <v>0</v>
      </c>
      <c r="AC36" s="332">
        <f t="shared" si="0"/>
        <v>0</v>
      </c>
      <c r="AD36" s="332">
        <f t="shared" si="1"/>
        <v>0</v>
      </c>
    </row>
    <row r="37" spans="1:30" ht="24.95" customHeight="1" x14ac:dyDescent="0.15">
      <c r="A37" s="298" t="s">
        <v>417</v>
      </c>
      <c r="B37" s="498"/>
      <c r="C37" s="499"/>
      <c r="D37" s="498"/>
      <c r="E37" s="499"/>
      <c r="F37" s="498"/>
      <c r="G37" s="499"/>
      <c r="H37" s="498"/>
      <c r="I37" s="499"/>
      <c r="J37" s="498"/>
      <c r="K37" s="499"/>
      <c r="L37" s="498"/>
      <c r="M37" s="499"/>
      <c r="N37" s="498"/>
      <c r="O37" s="499"/>
      <c r="P37" s="498"/>
      <c r="Q37" s="499"/>
      <c r="R37" s="498"/>
      <c r="S37" s="499"/>
      <c r="T37" s="498"/>
      <c r="U37" s="499"/>
      <c r="V37" s="498"/>
      <c r="W37" s="499"/>
      <c r="X37" s="498"/>
      <c r="Y37" s="499"/>
      <c r="Z37" s="498"/>
      <c r="AA37" s="499"/>
      <c r="AB37" s="332">
        <f t="shared" si="0"/>
        <v>0</v>
      </c>
      <c r="AC37" s="332">
        <f t="shared" si="0"/>
        <v>0</v>
      </c>
      <c r="AD37" s="332">
        <f t="shared" si="1"/>
        <v>0</v>
      </c>
    </row>
    <row r="38" spans="1:30" ht="24.95" customHeight="1" x14ac:dyDescent="0.15">
      <c r="A38" s="298" t="s">
        <v>418</v>
      </c>
      <c r="B38" s="498"/>
      <c r="C38" s="499"/>
      <c r="D38" s="498"/>
      <c r="E38" s="499"/>
      <c r="F38" s="498"/>
      <c r="G38" s="499"/>
      <c r="H38" s="498"/>
      <c r="I38" s="499"/>
      <c r="J38" s="498"/>
      <c r="K38" s="499"/>
      <c r="L38" s="498"/>
      <c r="M38" s="499"/>
      <c r="N38" s="498"/>
      <c r="O38" s="499"/>
      <c r="P38" s="498"/>
      <c r="Q38" s="499"/>
      <c r="R38" s="498"/>
      <c r="S38" s="499"/>
      <c r="T38" s="498"/>
      <c r="U38" s="499"/>
      <c r="V38" s="498"/>
      <c r="W38" s="499"/>
      <c r="X38" s="498"/>
      <c r="Y38" s="499"/>
      <c r="Z38" s="498"/>
      <c r="AA38" s="499"/>
      <c r="AB38" s="332">
        <f t="shared" si="0"/>
        <v>0</v>
      </c>
      <c r="AC38" s="332">
        <f t="shared" si="0"/>
        <v>0</v>
      </c>
      <c r="AD38" s="332">
        <f t="shared" si="1"/>
        <v>0</v>
      </c>
    </row>
    <row r="39" spans="1:30" ht="24.95" customHeight="1" x14ac:dyDescent="0.15">
      <c r="A39" s="298" t="s">
        <v>419</v>
      </c>
      <c r="B39" s="498"/>
      <c r="C39" s="499"/>
      <c r="D39" s="498"/>
      <c r="E39" s="499"/>
      <c r="F39" s="498"/>
      <c r="G39" s="499"/>
      <c r="H39" s="498"/>
      <c r="I39" s="499"/>
      <c r="J39" s="498"/>
      <c r="K39" s="499"/>
      <c r="L39" s="498"/>
      <c r="M39" s="499"/>
      <c r="N39" s="498"/>
      <c r="O39" s="499"/>
      <c r="P39" s="498"/>
      <c r="Q39" s="499"/>
      <c r="R39" s="498"/>
      <c r="S39" s="499"/>
      <c r="T39" s="498"/>
      <c r="U39" s="499"/>
      <c r="V39" s="498"/>
      <c r="W39" s="499"/>
      <c r="X39" s="498"/>
      <c r="Y39" s="499"/>
      <c r="Z39" s="498"/>
      <c r="AA39" s="499"/>
      <c r="AB39" s="332">
        <f t="shared" si="0"/>
        <v>0</v>
      </c>
      <c r="AC39" s="332">
        <f t="shared" si="0"/>
        <v>0</v>
      </c>
      <c r="AD39" s="332">
        <f t="shared" si="1"/>
        <v>0</v>
      </c>
    </row>
    <row r="40" spans="1:30" ht="24.95" customHeight="1" x14ac:dyDescent="0.15">
      <c r="A40" s="298" t="s">
        <v>64</v>
      </c>
      <c r="B40" s="498"/>
      <c r="C40" s="499"/>
      <c r="D40" s="498"/>
      <c r="E40" s="499"/>
      <c r="F40" s="498"/>
      <c r="G40" s="499"/>
      <c r="H40" s="498"/>
      <c r="I40" s="499"/>
      <c r="J40" s="498"/>
      <c r="K40" s="499"/>
      <c r="L40" s="498"/>
      <c r="M40" s="499"/>
      <c r="N40" s="498"/>
      <c r="O40" s="499"/>
      <c r="P40" s="498"/>
      <c r="Q40" s="499"/>
      <c r="R40" s="498"/>
      <c r="S40" s="499"/>
      <c r="T40" s="498"/>
      <c r="U40" s="499"/>
      <c r="V40" s="498"/>
      <c r="W40" s="499"/>
      <c r="X40" s="498"/>
      <c r="Y40" s="499"/>
      <c r="Z40" s="498"/>
      <c r="AA40" s="499"/>
      <c r="AB40" s="332">
        <f t="shared" si="0"/>
        <v>0</v>
      </c>
      <c r="AC40" s="332">
        <f t="shared" si="0"/>
        <v>0</v>
      </c>
      <c r="AD40" s="332">
        <f t="shared" si="1"/>
        <v>0</v>
      </c>
    </row>
    <row r="41" spans="1:30" ht="24.95" customHeight="1" x14ac:dyDescent="0.15">
      <c r="A41" s="298" t="s">
        <v>65</v>
      </c>
      <c r="B41" s="498"/>
      <c r="C41" s="499"/>
      <c r="D41" s="498"/>
      <c r="E41" s="499"/>
      <c r="F41" s="498"/>
      <c r="G41" s="499"/>
      <c r="H41" s="498"/>
      <c r="I41" s="499"/>
      <c r="J41" s="498"/>
      <c r="K41" s="499"/>
      <c r="L41" s="498"/>
      <c r="M41" s="499"/>
      <c r="N41" s="498"/>
      <c r="O41" s="499"/>
      <c r="P41" s="498"/>
      <c r="Q41" s="499"/>
      <c r="R41" s="498"/>
      <c r="S41" s="499"/>
      <c r="T41" s="498"/>
      <c r="U41" s="499"/>
      <c r="V41" s="498"/>
      <c r="W41" s="499"/>
      <c r="X41" s="498"/>
      <c r="Y41" s="499"/>
      <c r="Z41" s="498"/>
      <c r="AA41" s="499"/>
      <c r="AB41" s="332">
        <f t="shared" si="0"/>
        <v>0</v>
      </c>
      <c r="AC41" s="332">
        <f t="shared" si="0"/>
        <v>0</v>
      </c>
      <c r="AD41" s="332">
        <f t="shared" si="1"/>
        <v>0</v>
      </c>
    </row>
    <row r="42" spans="1:30" ht="24.95" customHeight="1" x14ac:dyDescent="0.15">
      <c r="A42" s="298" t="s">
        <v>66</v>
      </c>
      <c r="B42" s="498"/>
      <c r="C42" s="499"/>
      <c r="D42" s="498"/>
      <c r="E42" s="499"/>
      <c r="F42" s="498"/>
      <c r="G42" s="499"/>
      <c r="H42" s="498"/>
      <c r="I42" s="499"/>
      <c r="J42" s="498"/>
      <c r="K42" s="499"/>
      <c r="L42" s="498"/>
      <c r="M42" s="499"/>
      <c r="N42" s="498"/>
      <c r="O42" s="499"/>
      <c r="P42" s="498"/>
      <c r="Q42" s="499"/>
      <c r="R42" s="498"/>
      <c r="S42" s="499"/>
      <c r="T42" s="498"/>
      <c r="U42" s="499"/>
      <c r="V42" s="498"/>
      <c r="W42" s="499"/>
      <c r="X42" s="498"/>
      <c r="Y42" s="499"/>
      <c r="Z42" s="498"/>
      <c r="AA42" s="499"/>
      <c r="AB42" s="332">
        <f t="shared" si="0"/>
        <v>0</v>
      </c>
      <c r="AC42" s="332">
        <f t="shared" si="0"/>
        <v>0</v>
      </c>
      <c r="AD42" s="332">
        <f t="shared" si="1"/>
        <v>0</v>
      </c>
    </row>
    <row r="43" spans="1:30" ht="24.95" customHeight="1" x14ac:dyDescent="0.15">
      <c r="A43" s="298" t="s">
        <v>67</v>
      </c>
      <c r="B43" s="498"/>
      <c r="C43" s="499"/>
      <c r="D43" s="498"/>
      <c r="E43" s="499"/>
      <c r="F43" s="498"/>
      <c r="G43" s="499"/>
      <c r="H43" s="498"/>
      <c r="I43" s="499"/>
      <c r="J43" s="498"/>
      <c r="K43" s="499"/>
      <c r="L43" s="498"/>
      <c r="M43" s="499"/>
      <c r="N43" s="498"/>
      <c r="O43" s="499"/>
      <c r="P43" s="498"/>
      <c r="Q43" s="499"/>
      <c r="R43" s="498"/>
      <c r="S43" s="499"/>
      <c r="T43" s="498"/>
      <c r="U43" s="499"/>
      <c r="V43" s="498"/>
      <c r="W43" s="499"/>
      <c r="X43" s="498"/>
      <c r="Y43" s="499"/>
      <c r="Z43" s="498"/>
      <c r="AA43" s="499"/>
      <c r="AB43" s="332">
        <f t="shared" si="0"/>
        <v>0</v>
      </c>
      <c r="AC43" s="332">
        <f t="shared" si="0"/>
        <v>0</v>
      </c>
      <c r="AD43" s="332">
        <f t="shared" si="1"/>
        <v>0</v>
      </c>
    </row>
    <row r="44" spans="1:30" ht="24.95" customHeight="1" x14ac:dyDescent="0.15">
      <c r="A44" s="298" t="s">
        <v>68</v>
      </c>
      <c r="B44" s="498"/>
      <c r="C44" s="499"/>
      <c r="D44" s="498"/>
      <c r="E44" s="499"/>
      <c r="F44" s="498"/>
      <c r="G44" s="499"/>
      <c r="H44" s="498"/>
      <c r="I44" s="499"/>
      <c r="J44" s="498"/>
      <c r="K44" s="499"/>
      <c r="L44" s="498"/>
      <c r="M44" s="499"/>
      <c r="N44" s="498"/>
      <c r="O44" s="499"/>
      <c r="P44" s="498"/>
      <c r="Q44" s="499"/>
      <c r="R44" s="498"/>
      <c r="S44" s="499"/>
      <c r="T44" s="498"/>
      <c r="U44" s="499"/>
      <c r="V44" s="498"/>
      <c r="W44" s="499"/>
      <c r="X44" s="498"/>
      <c r="Y44" s="499"/>
      <c r="Z44" s="498"/>
      <c r="AA44" s="499"/>
      <c r="AB44" s="332">
        <f t="shared" si="0"/>
        <v>0</v>
      </c>
      <c r="AC44" s="332">
        <f t="shared" si="0"/>
        <v>0</v>
      </c>
      <c r="AD44" s="332">
        <f t="shared" si="1"/>
        <v>0</v>
      </c>
    </row>
    <row r="45" spans="1:30" ht="24.95" customHeight="1" x14ac:dyDescent="0.15">
      <c r="A45" s="298" t="s">
        <v>420</v>
      </c>
      <c r="B45" s="498"/>
      <c r="C45" s="499"/>
      <c r="D45" s="498"/>
      <c r="E45" s="499"/>
      <c r="F45" s="498"/>
      <c r="G45" s="499"/>
      <c r="H45" s="498"/>
      <c r="I45" s="499"/>
      <c r="J45" s="498"/>
      <c r="K45" s="499"/>
      <c r="L45" s="498"/>
      <c r="M45" s="499"/>
      <c r="N45" s="498"/>
      <c r="O45" s="499"/>
      <c r="P45" s="498"/>
      <c r="Q45" s="499"/>
      <c r="R45" s="498"/>
      <c r="S45" s="499"/>
      <c r="T45" s="498"/>
      <c r="U45" s="499"/>
      <c r="V45" s="498"/>
      <c r="W45" s="499"/>
      <c r="X45" s="498"/>
      <c r="Y45" s="499"/>
      <c r="Z45" s="498"/>
      <c r="AA45" s="499"/>
      <c r="AB45" s="332">
        <f t="shared" si="0"/>
        <v>0</v>
      </c>
      <c r="AC45" s="332">
        <f t="shared" si="0"/>
        <v>0</v>
      </c>
      <c r="AD45" s="332">
        <f t="shared" si="1"/>
        <v>0</v>
      </c>
    </row>
    <row r="46" spans="1:30" ht="24.95" customHeight="1" x14ac:dyDescent="0.15">
      <c r="A46" s="298" t="s">
        <v>69</v>
      </c>
      <c r="B46" s="498"/>
      <c r="C46" s="499"/>
      <c r="D46" s="498"/>
      <c r="E46" s="499"/>
      <c r="F46" s="498"/>
      <c r="G46" s="499"/>
      <c r="H46" s="498"/>
      <c r="I46" s="499"/>
      <c r="J46" s="498"/>
      <c r="K46" s="499"/>
      <c r="L46" s="498"/>
      <c r="M46" s="499"/>
      <c r="N46" s="498"/>
      <c r="O46" s="499"/>
      <c r="P46" s="498"/>
      <c r="Q46" s="499"/>
      <c r="R46" s="498"/>
      <c r="S46" s="499"/>
      <c r="T46" s="498"/>
      <c r="U46" s="499"/>
      <c r="V46" s="498"/>
      <c r="W46" s="499"/>
      <c r="X46" s="498"/>
      <c r="Y46" s="499"/>
      <c r="Z46" s="498"/>
      <c r="AA46" s="499"/>
      <c r="AB46" s="332">
        <f t="shared" si="0"/>
        <v>0</v>
      </c>
      <c r="AC46" s="332">
        <f t="shared" si="0"/>
        <v>0</v>
      </c>
      <c r="AD46" s="332">
        <f t="shared" si="1"/>
        <v>0</v>
      </c>
    </row>
    <row r="47" spans="1:30" ht="24.95" customHeight="1" x14ac:dyDescent="0.15">
      <c r="A47" s="298" t="s">
        <v>70</v>
      </c>
      <c r="B47" s="500"/>
      <c r="C47" s="501"/>
      <c r="D47" s="500"/>
      <c r="E47" s="501"/>
      <c r="F47" s="500"/>
      <c r="G47" s="501"/>
      <c r="H47" s="500"/>
      <c r="I47" s="501"/>
      <c r="J47" s="500"/>
      <c r="K47" s="501"/>
      <c r="L47" s="500"/>
      <c r="M47" s="501"/>
      <c r="N47" s="500"/>
      <c r="O47" s="501"/>
      <c r="P47" s="500"/>
      <c r="Q47" s="501"/>
      <c r="R47" s="500"/>
      <c r="S47" s="501"/>
      <c r="T47" s="500"/>
      <c r="U47" s="501"/>
      <c r="V47" s="500"/>
      <c r="W47" s="501"/>
      <c r="X47" s="500"/>
      <c r="Y47" s="501"/>
      <c r="Z47" s="500"/>
      <c r="AA47" s="501"/>
      <c r="AB47" s="333">
        <f t="shared" si="0"/>
        <v>0</v>
      </c>
      <c r="AC47" s="333">
        <f t="shared" si="0"/>
        <v>0</v>
      </c>
      <c r="AD47" s="333">
        <f t="shared" si="1"/>
        <v>0</v>
      </c>
    </row>
    <row r="48" spans="1:30" ht="15" customHeight="1" x14ac:dyDescent="0.15">
      <c r="A48" s="28" t="s">
        <v>71</v>
      </c>
      <c r="B48" s="334">
        <f t="shared" ref="B48:AA48" si="2">SUM(B4:B47)</f>
        <v>15</v>
      </c>
      <c r="C48" s="334">
        <f t="shared" si="2"/>
        <v>25</v>
      </c>
      <c r="D48" s="334">
        <f t="shared" si="2"/>
        <v>173</v>
      </c>
      <c r="E48" s="334">
        <f t="shared" si="2"/>
        <v>1278</v>
      </c>
      <c r="F48" s="334">
        <f t="shared" si="2"/>
        <v>71</v>
      </c>
      <c r="G48" s="334">
        <f t="shared" si="2"/>
        <v>112</v>
      </c>
      <c r="H48" s="334">
        <f t="shared" si="2"/>
        <v>1313</v>
      </c>
      <c r="I48" s="334">
        <f t="shared" si="2"/>
        <v>2083</v>
      </c>
      <c r="J48" s="334">
        <f t="shared" si="2"/>
        <v>465</v>
      </c>
      <c r="K48" s="334">
        <f t="shared" si="2"/>
        <v>309</v>
      </c>
      <c r="L48" s="334">
        <f t="shared" si="2"/>
        <v>38</v>
      </c>
      <c r="M48" s="334">
        <f t="shared" si="2"/>
        <v>41</v>
      </c>
      <c r="N48" s="334">
        <f t="shared" si="2"/>
        <v>25.5</v>
      </c>
      <c r="O48" s="334">
        <f t="shared" si="2"/>
        <v>35</v>
      </c>
      <c r="P48" s="334">
        <f t="shared" si="2"/>
        <v>1123.5</v>
      </c>
      <c r="Q48" s="334">
        <f t="shared" si="2"/>
        <v>2004.5</v>
      </c>
      <c r="R48" s="334">
        <f t="shared" si="2"/>
        <v>0</v>
      </c>
      <c r="S48" s="334">
        <f t="shared" si="2"/>
        <v>0</v>
      </c>
      <c r="T48" s="334">
        <f t="shared" si="2"/>
        <v>0</v>
      </c>
      <c r="U48" s="334">
        <f t="shared" si="2"/>
        <v>0</v>
      </c>
      <c r="V48" s="334">
        <f t="shared" si="2"/>
        <v>12</v>
      </c>
      <c r="W48" s="334">
        <f t="shared" si="2"/>
        <v>7</v>
      </c>
      <c r="X48" s="334">
        <f t="shared" si="2"/>
        <v>0</v>
      </c>
      <c r="Y48" s="334">
        <f t="shared" si="2"/>
        <v>0</v>
      </c>
      <c r="Z48" s="334">
        <f t="shared" si="2"/>
        <v>282</v>
      </c>
      <c r="AA48" s="334">
        <f t="shared" si="2"/>
        <v>456</v>
      </c>
      <c r="AB48" s="334">
        <f>SUM(AB4:AB47)</f>
        <v>3518</v>
      </c>
      <c r="AC48" s="334">
        <f>SUM(AC4:AC47)</f>
        <v>6350.5</v>
      </c>
      <c r="AD48" s="334">
        <f>SUM(AD4:AD47)</f>
        <v>9868.5</v>
      </c>
    </row>
    <row r="49" spans="1:30" ht="9.9499999999999993" customHeight="1" x14ac:dyDescent="0.15">
      <c r="A49" s="624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35"/>
      <c r="S49" s="35"/>
      <c r="AB49" s="13"/>
      <c r="AC49" s="13"/>
      <c r="AD49" s="29"/>
    </row>
    <row r="50" spans="1:30" s="20" customFormat="1" ht="13.35" customHeight="1" x14ac:dyDescent="0.3">
      <c r="A50" s="18" t="s">
        <v>75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AD50" s="21"/>
    </row>
    <row r="51" spans="1:30" s="20" customFormat="1" ht="25.9" customHeight="1" x14ac:dyDescent="0.3">
      <c r="A51" s="324" t="s">
        <v>539</v>
      </c>
      <c r="B51" s="324"/>
      <c r="C51" s="324"/>
      <c r="D51" s="324"/>
      <c r="AD51" s="21"/>
    </row>
    <row r="52" spans="1:30" s="20" customFormat="1" ht="13.35" customHeight="1" x14ac:dyDescent="0.3">
      <c r="A52" s="69" t="s">
        <v>422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AD52" s="21"/>
    </row>
    <row r="53" spans="1:30" s="20" customFormat="1" ht="13.35" customHeight="1" x14ac:dyDescent="0.3">
      <c r="A53" s="69" t="s">
        <v>76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AD53" s="21"/>
    </row>
    <row r="54" spans="1:30" s="20" customFormat="1" ht="26.45" customHeight="1" x14ac:dyDescent="0.3">
      <c r="A54" s="613" t="s">
        <v>423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AD54" s="21"/>
    </row>
    <row r="55" spans="1:30" s="20" customFormat="1" ht="12" customHeight="1" x14ac:dyDescent="0.3">
      <c r="A55" s="21"/>
      <c r="AD55" s="21"/>
    </row>
    <row r="56" spans="1:30" x14ac:dyDescent="0.3">
      <c r="AD56" s="29"/>
    </row>
    <row r="57" spans="1:30" x14ac:dyDescent="0.3">
      <c r="A57" s="29"/>
    </row>
    <row r="58" spans="1:30" x14ac:dyDescent="0.3">
      <c r="A58" s="29"/>
    </row>
  </sheetData>
  <sheetProtection algorithmName="SHA-512" hashValue="9cZGrubf7cMLzJXZnJFA551jSiOyq8Ko+S3nxPekCRjnE/v9Y3ZEO7PCdSEpwGCRVrrXf74P38FS0bq1KNIQVg==" saltValue="RS5ChRHLFZXCY8N3QXsX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3" type="noConversion"/>
  <printOptions horizontalCentered="1"/>
  <pageMargins left="0.19685039370078741" right="0.19685039370078741" top="0.59055118110236227" bottom="0.59055118110236227" header="0" footer="0"/>
  <pageSetup paperSize="8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workbookViewId="0">
      <selection activeCell="M22" sqref="M22"/>
    </sheetView>
  </sheetViews>
  <sheetFormatPr defaultRowHeight="12.75" x14ac:dyDescent="0.2"/>
  <sheetData>
    <row r="1" spans="2:10" ht="13.5" thickBot="1" x14ac:dyDescent="0.25"/>
    <row r="2" spans="2:10" ht="13.5" thickTop="1" x14ac:dyDescent="0.2">
      <c r="B2" s="532"/>
      <c r="C2" s="533"/>
      <c r="D2" s="533"/>
      <c r="E2" s="533"/>
      <c r="F2" s="533"/>
      <c r="G2" s="533"/>
      <c r="H2" s="533"/>
      <c r="I2" s="533"/>
      <c r="J2" s="534"/>
    </row>
    <row r="3" spans="2:10" x14ac:dyDescent="0.2">
      <c r="B3" s="535" t="s">
        <v>430</v>
      </c>
      <c r="C3" s="536"/>
      <c r="D3" s="537"/>
      <c r="E3" s="537"/>
      <c r="F3" s="537"/>
      <c r="G3" s="537"/>
      <c r="H3" s="537"/>
      <c r="I3" s="537"/>
      <c r="J3" s="538"/>
    </row>
    <row r="4" spans="2:10" x14ac:dyDescent="0.2">
      <c r="B4" s="539"/>
      <c r="C4" s="537"/>
      <c r="D4" s="537"/>
      <c r="E4" s="537"/>
      <c r="F4" s="537"/>
      <c r="G4" s="537"/>
      <c r="H4" s="537"/>
      <c r="I4" s="537"/>
      <c r="J4" s="538"/>
    </row>
    <row r="5" spans="2:10" ht="26.25" customHeight="1" x14ac:dyDescent="0.2">
      <c r="B5" s="601" t="s">
        <v>553</v>
      </c>
      <c r="C5" s="602"/>
      <c r="D5" s="602"/>
      <c r="E5" s="602"/>
      <c r="F5" s="602"/>
      <c r="G5" s="602"/>
      <c r="H5" s="602"/>
      <c r="I5" s="602"/>
      <c r="J5" s="603"/>
    </row>
    <row r="6" spans="2:10" x14ac:dyDescent="0.2">
      <c r="B6" s="604" t="s">
        <v>554</v>
      </c>
      <c r="C6" s="605"/>
      <c r="D6" s="605"/>
      <c r="E6" s="605"/>
      <c r="F6" s="605"/>
      <c r="G6" s="605"/>
      <c r="H6" s="605"/>
      <c r="I6" s="605"/>
      <c r="J6" s="606"/>
    </row>
    <row r="7" spans="2:10" x14ac:dyDescent="0.2">
      <c r="B7" s="604"/>
      <c r="C7" s="605"/>
      <c r="D7" s="605"/>
      <c r="E7" s="605"/>
      <c r="F7" s="605"/>
      <c r="G7" s="605"/>
      <c r="H7" s="605"/>
      <c r="I7" s="605"/>
      <c r="J7" s="606"/>
    </row>
    <row r="8" spans="2:10" ht="81.75" customHeight="1" x14ac:dyDescent="0.2">
      <c r="B8" s="604"/>
      <c r="C8" s="605"/>
      <c r="D8" s="605"/>
      <c r="E8" s="605"/>
      <c r="F8" s="605"/>
      <c r="G8" s="605"/>
      <c r="H8" s="605"/>
      <c r="I8" s="605"/>
      <c r="J8" s="606"/>
    </row>
    <row r="9" spans="2:10" x14ac:dyDescent="0.2">
      <c r="B9" s="607" t="s">
        <v>429</v>
      </c>
      <c r="C9" s="608"/>
      <c r="D9" s="608"/>
      <c r="E9" s="608"/>
      <c r="F9" s="608"/>
      <c r="G9" s="608"/>
      <c r="H9" s="608"/>
      <c r="I9" s="608"/>
      <c r="J9" s="609"/>
    </row>
    <row r="10" spans="2:10" x14ac:dyDescent="0.2">
      <c r="B10" s="607"/>
      <c r="C10" s="608"/>
      <c r="D10" s="608"/>
      <c r="E10" s="608"/>
      <c r="F10" s="608"/>
      <c r="G10" s="608"/>
      <c r="H10" s="608"/>
      <c r="I10" s="608"/>
      <c r="J10" s="609"/>
    </row>
    <row r="11" spans="2:10" x14ac:dyDescent="0.2">
      <c r="B11" s="540"/>
      <c r="C11" s="541"/>
      <c r="D11" s="541"/>
      <c r="E11" s="541"/>
      <c r="F11" s="541"/>
      <c r="G11" s="541"/>
      <c r="H11" s="541"/>
      <c r="I11" s="541"/>
      <c r="J11" s="542"/>
    </row>
    <row r="12" spans="2:10" x14ac:dyDescent="0.2">
      <c r="B12" s="543" t="s">
        <v>428</v>
      </c>
      <c r="C12" s="541"/>
      <c r="D12" s="541"/>
      <c r="E12" s="541"/>
      <c r="F12" s="541"/>
      <c r="G12" s="541"/>
      <c r="H12" s="541"/>
      <c r="I12" s="541"/>
      <c r="J12" s="542"/>
    </row>
    <row r="13" spans="2:10" x14ac:dyDescent="0.2">
      <c r="B13" s="539"/>
      <c r="C13" s="537"/>
      <c r="D13" s="537"/>
      <c r="E13" s="537"/>
      <c r="F13" s="537"/>
      <c r="G13" s="537"/>
      <c r="H13" s="537"/>
      <c r="I13" s="537"/>
      <c r="J13" s="538"/>
    </row>
    <row r="14" spans="2:10" x14ac:dyDescent="0.2">
      <c r="B14" s="592"/>
      <c r="C14" s="593"/>
      <c r="D14" s="593"/>
      <c r="E14" s="593"/>
      <c r="F14" s="593"/>
      <c r="G14" s="593"/>
      <c r="H14" s="593"/>
      <c r="I14" s="593"/>
      <c r="J14" s="594"/>
    </row>
    <row r="15" spans="2:10" x14ac:dyDescent="0.2">
      <c r="B15" s="595"/>
      <c r="C15" s="596"/>
      <c r="D15" s="596"/>
      <c r="E15" s="596"/>
      <c r="F15" s="596"/>
      <c r="G15" s="596"/>
      <c r="H15" s="596"/>
      <c r="I15" s="596"/>
      <c r="J15" s="597"/>
    </row>
    <row r="16" spans="2:10" x14ac:dyDescent="0.2">
      <c r="B16" s="595"/>
      <c r="C16" s="596"/>
      <c r="D16" s="596"/>
      <c r="E16" s="596"/>
      <c r="F16" s="596"/>
      <c r="G16" s="596"/>
      <c r="H16" s="596"/>
      <c r="I16" s="596"/>
      <c r="J16" s="597"/>
    </row>
    <row r="17" spans="2:10" x14ac:dyDescent="0.2">
      <c r="B17" s="595"/>
      <c r="C17" s="596"/>
      <c r="D17" s="596"/>
      <c r="E17" s="596"/>
      <c r="F17" s="596"/>
      <c r="G17" s="596"/>
      <c r="H17" s="596"/>
      <c r="I17" s="596"/>
      <c r="J17" s="597"/>
    </row>
    <row r="18" spans="2:10" x14ac:dyDescent="0.2">
      <c r="B18" s="595"/>
      <c r="C18" s="596"/>
      <c r="D18" s="596"/>
      <c r="E18" s="596"/>
      <c r="F18" s="596"/>
      <c r="G18" s="596"/>
      <c r="H18" s="596"/>
      <c r="I18" s="596"/>
      <c r="J18" s="597"/>
    </row>
    <row r="19" spans="2:10" x14ac:dyDescent="0.2">
      <c r="B19" s="595"/>
      <c r="C19" s="596"/>
      <c r="D19" s="596"/>
      <c r="E19" s="596"/>
      <c r="F19" s="596"/>
      <c r="G19" s="596"/>
      <c r="H19" s="596"/>
      <c r="I19" s="596"/>
      <c r="J19" s="597"/>
    </row>
    <row r="20" spans="2:10" x14ac:dyDescent="0.2">
      <c r="B20" s="610"/>
      <c r="C20" s="611"/>
      <c r="D20" s="611"/>
      <c r="E20" s="611"/>
      <c r="F20" s="611"/>
      <c r="G20" s="611"/>
      <c r="H20" s="611"/>
      <c r="I20" s="611"/>
      <c r="J20" s="612"/>
    </row>
    <row r="21" spans="2:10" x14ac:dyDescent="0.2">
      <c r="B21" s="544"/>
      <c r="C21" s="545"/>
      <c r="D21" s="545"/>
      <c r="E21" s="545"/>
      <c r="F21" s="545"/>
      <c r="G21" s="545"/>
      <c r="H21" s="545"/>
      <c r="I21" s="545"/>
      <c r="J21" s="546"/>
    </row>
    <row r="22" spans="2:10" x14ac:dyDescent="0.2">
      <c r="B22" s="592"/>
      <c r="C22" s="593"/>
      <c r="D22" s="593"/>
      <c r="E22" s="593"/>
      <c r="F22" s="593"/>
      <c r="G22" s="593"/>
      <c r="H22" s="593"/>
      <c r="I22" s="593"/>
      <c r="J22" s="594"/>
    </row>
    <row r="23" spans="2:10" x14ac:dyDescent="0.2">
      <c r="B23" s="595"/>
      <c r="C23" s="596"/>
      <c r="D23" s="596"/>
      <c r="E23" s="596"/>
      <c r="F23" s="596"/>
      <c r="G23" s="596"/>
      <c r="H23" s="596"/>
      <c r="I23" s="596"/>
      <c r="J23" s="597"/>
    </row>
    <row r="24" spans="2:10" x14ac:dyDescent="0.2">
      <c r="B24" s="595"/>
      <c r="C24" s="596"/>
      <c r="D24" s="596"/>
      <c r="E24" s="596"/>
      <c r="F24" s="596"/>
      <c r="G24" s="596"/>
      <c r="H24" s="596"/>
      <c r="I24" s="596"/>
      <c r="J24" s="597"/>
    </row>
    <row r="25" spans="2:10" x14ac:dyDescent="0.2">
      <c r="B25" s="595"/>
      <c r="C25" s="596"/>
      <c r="D25" s="596"/>
      <c r="E25" s="596"/>
      <c r="F25" s="596"/>
      <c r="G25" s="596"/>
      <c r="H25" s="596"/>
      <c r="I25" s="596"/>
      <c r="J25" s="597"/>
    </row>
    <row r="26" spans="2:10" x14ac:dyDescent="0.2">
      <c r="B26" s="595"/>
      <c r="C26" s="596"/>
      <c r="D26" s="596"/>
      <c r="E26" s="596"/>
      <c r="F26" s="596"/>
      <c r="G26" s="596"/>
      <c r="H26" s="596"/>
      <c r="I26" s="596"/>
      <c r="J26" s="597"/>
    </row>
    <row r="27" spans="2:10" x14ac:dyDescent="0.2">
      <c r="B27" s="595"/>
      <c r="C27" s="596"/>
      <c r="D27" s="596"/>
      <c r="E27" s="596"/>
      <c r="F27" s="596"/>
      <c r="G27" s="596"/>
      <c r="H27" s="596"/>
      <c r="I27" s="596"/>
      <c r="J27" s="597"/>
    </row>
    <row r="28" spans="2:10" x14ac:dyDescent="0.2">
      <c r="B28" s="595"/>
      <c r="C28" s="596"/>
      <c r="D28" s="596"/>
      <c r="E28" s="596"/>
      <c r="F28" s="596"/>
      <c r="G28" s="596"/>
      <c r="H28" s="596"/>
      <c r="I28" s="596"/>
      <c r="J28" s="597"/>
    </row>
    <row r="29" spans="2:10" x14ac:dyDescent="0.2">
      <c r="B29" s="595"/>
      <c r="C29" s="596"/>
      <c r="D29" s="596"/>
      <c r="E29" s="596"/>
      <c r="F29" s="596"/>
      <c r="G29" s="596"/>
      <c r="H29" s="596"/>
      <c r="I29" s="596"/>
      <c r="J29" s="597"/>
    </row>
    <row r="30" spans="2:10" x14ac:dyDescent="0.2">
      <c r="B30" s="595"/>
      <c r="C30" s="596"/>
      <c r="D30" s="596"/>
      <c r="E30" s="596"/>
      <c r="F30" s="596"/>
      <c r="G30" s="596"/>
      <c r="H30" s="596"/>
      <c r="I30" s="596"/>
      <c r="J30" s="597"/>
    </row>
    <row r="31" spans="2:10" x14ac:dyDescent="0.2">
      <c r="B31" s="595"/>
      <c r="C31" s="596"/>
      <c r="D31" s="596"/>
      <c r="E31" s="596"/>
      <c r="F31" s="596"/>
      <c r="G31" s="596"/>
      <c r="H31" s="596"/>
      <c r="I31" s="596"/>
      <c r="J31" s="597"/>
    </row>
    <row r="32" spans="2:10" x14ac:dyDescent="0.2">
      <c r="B32" s="595"/>
      <c r="C32" s="596"/>
      <c r="D32" s="596"/>
      <c r="E32" s="596"/>
      <c r="F32" s="596"/>
      <c r="G32" s="596"/>
      <c r="H32" s="596"/>
      <c r="I32" s="596"/>
      <c r="J32" s="597"/>
    </row>
    <row r="33" spans="2:10" x14ac:dyDescent="0.2">
      <c r="B33" s="610"/>
      <c r="C33" s="611"/>
      <c r="D33" s="611"/>
      <c r="E33" s="611"/>
      <c r="F33" s="611"/>
      <c r="G33" s="611"/>
      <c r="H33" s="611"/>
      <c r="I33" s="611"/>
      <c r="J33" s="612"/>
    </row>
    <row r="34" spans="2:10" x14ac:dyDescent="0.2">
      <c r="B34" s="544"/>
      <c r="C34" s="545"/>
      <c r="D34" s="545"/>
      <c r="E34" s="545"/>
      <c r="F34" s="545"/>
      <c r="G34" s="545"/>
      <c r="H34" s="545"/>
      <c r="I34" s="545"/>
      <c r="J34" s="546"/>
    </row>
    <row r="35" spans="2:10" x14ac:dyDescent="0.2">
      <c r="B35" s="592"/>
      <c r="C35" s="593"/>
      <c r="D35" s="593"/>
      <c r="E35" s="593"/>
      <c r="F35" s="593"/>
      <c r="G35" s="593"/>
      <c r="H35" s="593"/>
      <c r="I35" s="593"/>
      <c r="J35" s="594"/>
    </row>
    <row r="36" spans="2:10" x14ac:dyDescent="0.2">
      <c r="B36" s="595"/>
      <c r="C36" s="596"/>
      <c r="D36" s="596"/>
      <c r="E36" s="596"/>
      <c r="F36" s="596"/>
      <c r="G36" s="596"/>
      <c r="H36" s="596"/>
      <c r="I36" s="596"/>
      <c r="J36" s="597"/>
    </row>
    <row r="37" spans="2:10" x14ac:dyDescent="0.2">
      <c r="B37" s="595"/>
      <c r="C37" s="596"/>
      <c r="D37" s="596"/>
      <c r="E37" s="596"/>
      <c r="F37" s="596"/>
      <c r="G37" s="596"/>
      <c r="H37" s="596"/>
      <c r="I37" s="596"/>
      <c r="J37" s="597"/>
    </row>
    <row r="38" spans="2:10" x14ac:dyDescent="0.2">
      <c r="B38" s="595"/>
      <c r="C38" s="596"/>
      <c r="D38" s="596"/>
      <c r="E38" s="596"/>
      <c r="F38" s="596"/>
      <c r="G38" s="596"/>
      <c r="H38" s="596"/>
      <c r="I38" s="596"/>
      <c r="J38" s="597"/>
    </row>
    <row r="39" spans="2:10" x14ac:dyDescent="0.2">
      <c r="B39" s="595"/>
      <c r="C39" s="596"/>
      <c r="D39" s="596"/>
      <c r="E39" s="596"/>
      <c r="F39" s="596"/>
      <c r="G39" s="596"/>
      <c r="H39" s="596"/>
      <c r="I39" s="596"/>
      <c r="J39" s="597"/>
    </row>
    <row r="40" spans="2:10" x14ac:dyDescent="0.2">
      <c r="B40" s="595"/>
      <c r="C40" s="596"/>
      <c r="D40" s="596"/>
      <c r="E40" s="596"/>
      <c r="F40" s="596"/>
      <c r="G40" s="596"/>
      <c r="H40" s="596"/>
      <c r="I40" s="596"/>
      <c r="J40" s="597"/>
    </row>
    <row r="41" spans="2:10" x14ac:dyDescent="0.2">
      <c r="B41" s="595"/>
      <c r="C41" s="596"/>
      <c r="D41" s="596"/>
      <c r="E41" s="596"/>
      <c r="F41" s="596"/>
      <c r="G41" s="596"/>
      <c r="H41" s="596"/>
      <c r="I41" s="596"/>
      <c r="J41" s="597"/>
    </row>
    <row r="42" spans="2:10" x14ac:dyDescent="0.2">
      <c r="B42" s="595"/>
      <c r="C42" s="596"/>
      <c r="D42" s="596"/>
      <c r="E42" s="596"/>
      <c r="F42" s="596"/>
      <c r="G42" s="596"/>
      <c r="H42" s="596"/>
      <c r="I42" s="596"/>
      <c r="J42" s="597"/>
    </row>
    <row r="43" spans="2:10" x14ac:dyDescent="0.2">
      <c r="B43" s="595"/>
      <c r="C43" s="596"/>
      <c r="D43" s="596"/>
      <c r="E43" s="596"/>
      <c r="F43" s="596"/>
      <c r="G43" s="596"/>
      <c r="H43" s="596"/>
      <c r="I43" s="596"/>
      <c r="J43" s="597"/>
    </row>
    <row r="44" spans="2:10" x14ac:dyDescent="0.2">
      <c r="B44" s="595"/>
      <c r="C44" s="596"/>
      <c r="D44" s="596"/>
      <c r="E44" s="596"/>
      <c r="F44" s="596"/>
      <c r="G44" s="596"/>
      <c r="H44" s="596"/>
      <c r="I44" s="596"/>
      <c r="J44" s="597"/>
    </row>
    <row r="45" spans="2:10" x14ac:dyDescent="0.2">
      <c r="B45" s="595"/>
      <c r="C45" s="596"/>
      <c r="D45" s="596"/>
      <c r="E45" s="596"/>
      <c r="F45" s="596"/>
      <c r="G45" s="596"/>
      <c r="H45" s="596"/>
      <c r="I45" s="596"/>
      <c r="J45" s="597"/>
    </row>
    <row r="46" spans="2:10" x14ac:dyDescent="0.2">
      <c r="B46" s="595"/>
      <c r="C46" s="596"/>
      <c r="D46" s="596"/>
      <c r="E46" s="596"/>
      <c r="F46" s="596"/>
      <c r="G46" s="596"/>
      <c r="H46" s="596"/>
      <c r="I46" s="596"/>
      <c r="J46" s="597"/>
    </row>
    <row r="47" spans="2:10" x14ac:dyDescent="0.2">
      <c r="B47" s="595"/>
      <c r="C47" s="596"/>
      <c r="D47" s="596"/>
      <c r="E47" s="596"/>
      <c r="F47" s="596"/>
      <c r="G47" s="596"/>
      <c r="H47" s="596"/>
      <c r="I47" s="596"/>
      <c r="J47" s="597"/>
    </row>
    <row r="48" spans="2:10" x14ac:dyDescent="0.2">
      <c r="B48" s="595"/>
      <c r="C48" s="596"/>
      <c r="D48" s="596"/>
      <c r="E48" s="596"/>
      <c r="F48" s="596"/>
      <c r="G48" s="596"/>
      <c r="H48" s="596"/>
      <c r="I48" s="596"/>
      <c r="J48" s="597"/>
    </row>
    <row r="49" spans="2:10" ht="13.5" thickBot="1" x14ac:dyDescent="0.25">
      <c r="B49" s="598"/>
      <c r="C49" s="599"/>
      <c r="D49" s="599"/>
      <c r="E49" s="599"/>
      <c r="F49" s="599"/>
      <c r="G49" s="599"/>
      <c r="H49" s="599"/>
      <c r="I49" s="599"/>
      <c r="J49" s="600"/>
    </row>
    <row r="50" spans="2:10" ht="13.5" thickTop="1" x14ac:dyDescent="0.2"/>
  </sheetData>
  <mergeCells count="6">
    <mergeCell ref="B35:J49"/>
    <mergeCell ref="B5:J5"/>
    <mergeCell ref="B6:J8"/>
    <mergeCell ref="B9:J10"/>
    <mergeCell ref="B14:J20"/>
    <mergeCell ref="B22:J3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tabSelected="1" zoomScaleNormal="100" workbookViewId="0">
      <pane ySplit="1" topLeftCell="A2" activePane="bottomLeft" state="frozen"/>
      <selection activeCell="J10" sqref="J10"/>
      <selection pane="bottomLeft" activeCell="C10" sqref="C9:C10"/>
    </sheetView>
  </sheetViews>
  <sheetFormatPr defaultColWidth="9.140625" defaultRowHeight="9" x14ac:dyDescent="0.2"/>
  <cols>
    <col min="1" max="1" width="30.7109375" style="29" customWidth="1"/>
    <col min="2" max="3" width="20.7109375" style="29" customWidth="1"/>
    <col min="4" max="4" width="40.42578125" style="29" customWidth="1"/>
    <col min="5" max="7" width="9.140625" style="352"/>
    <col min="8" max="21" width="9.140625" style="360"/>
    <col min="22" max="16384" width="9.140625" style="29"/>
  </cols>
  <sheetData>
    <row r="1" spans="1:21" s="95" customFormat="1" ht="39.950000000000003" customHeight="1" x14ac:dyDescent="0.2">
      <c r="A1" s="660" t="s">
        <v>443</v>
      </c>
      <c r="B1" s="660"/>
      <c r="C1" s="660"/>
      <c r="D1" s="660"/>
      <c r="E1" s="351"/>
      <c r="F1" s="351"/>
      <c r="G1" s="351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ht="15" customHeight="1" x14ac:dyDescent="0.2">
      <c r="A2" s="661" t="s">
        <v>223</v>
      </c>
      <c r="B2" s="662"/>
      <c r="C2" s="662"/>
      <c r="D2" s="663"/>
    </row>
    <row r="3" spans="1:21" ht="15" customHeight="1" x14ac:dyDescent="0.2">
      <c r="A3" s="96" t="s">
        <v>5</v>
      </c>
      <c r="B3" s="664" t="s">
        <v>224</v>
      </c>
      <c r="C3" s="665"/>
      <c r="D3" s="97" t="s">
        <v>225</v>
      </c>
    </row>
    <row r="4" spans="1:21" ht="15" customHeight="1" x14ac:dyDescent="0.2">
      <c r="A4" s="335">
        <v>43861</v>
      </c>
      <c r="B4" s="666" t="s">
        <v>230</v>
      </c>
      <c r="C4" s="667"/>
      <c r="D4" s="668" t="s">
        <v>226</v>
      </c>
    </row>
    <row r="5" spans="1:21" ht="24.95" customHeight="1" x14ac:dyDescent="0.2">
      <c r="A5" s="98" t="s">
        <v>499</v>
      </c>
      <c r="B5" s="99" t="s">
        <v>227</v>
      </c>
      <c r="C5" s="100" t="s">
        <v>228</v>
      </c>
      <c r="D5" s="669"/>
    </row>
    <row r="6" spans="1:21" ht="21.95" customHeight="1" x14ac:dyDescent="0.2">
      <c r="A6" s="197" t="s">
        <v>197</v>
      </c>
      <c r="B6" s="266">
        <v>18</v>
      </c>
      <c r="C6" s="291"/>
      <c r="D6" s="250"/>
      <c r="E6" s="353" t="s">
        <v>229</v>
      </c>
    </row>
    <row r="7" spans="1:21" ht="21.95" customHeight="1" x14ac:dyDescent="0.2">
      <c r="A7" s="198" t="s">
        <v>433</v>
      </c>
      <c r="B7" s="340"/>
      <c r="C7" s="341"/>
      <c r="D7" s="250"/>
      <c r="E7" s="352" t="s">
        <v>230</v>
      </c>
    </row>
    <row r="8" spans="1:21" ht="21.95" customHeight="1" x14ac:dyDescent="0.2">
      <c r="A8" s="198" t="s">
        <v>198</v>
      </c>
      <c r="B8" s="268"/>
      <c r="C8" s="292"/>
      <c r="D8" s="250"/>
      <c r="E8" s="352" t="s">
        <v>231</v>
      </c>
    </row>
    <row r="9" spans="1:21" ht="21.95" customHeight="1" x14ac:dyDescent="0.2">
      <c r="A9" s="198" t="s">
        <v>498</v>
      </c>
      <c r="B9" s="268">
        <v>1</v>
      </c>
      <c r="C9" s="292"/>
      <c r="D9" s="250"/>
    </row>
    <row r="10" spans="1:21" ht="21.95" customHeight="1" x14ac:dyDescent="0.2">
      <c r="A10" s="199" t="s">
        <v>232</v>
      </c>
      <c r="B10" s="267">
        <v>1</v>
      </c>
      <c r="C10" s="293"/>
      <c r="D10" s="250"/>
    </row>
    <row r="11" spans="1:21" ht="21.95" customHeight="1" x14ac:dyDescent="0.2">
      <c r="A11" s="101" t="s">
        <v>71</v>
      </c>
      <c r="B11" s="186">
        <f>SUM(B6:B10)</f>
        <v>20</v>
      </c>
      <c r="C11" s="190">
        <f>SUM(C6:C10)</f>
        <v>0</v>
      </c>
      <c r="D11" s="249"/>
    </row>
    <row r="12" spans="1:21" ht="15" customHeight="1" x14ac:dyDescent="0.2">
      <c r="A12" s="248" t="s">
        <v>426</v>
      </c>
    </row>
    <row r="13" spans="1:21" s="21" customFormat="1" ht="30" customHeight="1" x14ac:dyDescent="0.2">
      <c r="A13" s="21" t="s">
        <v>500</v>
      </c>
      <c r="B13" s="670" t="s">
        <v>408</v>
      </c>
      <c r="C13" s="670"/>
      <c r="D13" s="670"/>
      <c r="E13" s="354"/>
      <c r="F13" s="354"/>
      <c r="G13" s="354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</row>
    <row r="14" spans="1:21" ht="15" customHeight="1" x14ac:dyDescent="0.2">
      <c r="A14" s="21" t="s">
        <v>514</v>
      </c>
    </row>
    <row r="16" spans="1:21" ht="15" customHeight="1" x14ac:dyDescent="0.2">
      <c r="A16" s="661" t="s">
        <v>223</v>
      </c>
      <c r="B16" s="662"/>
      <c r="C16" s="662"/>
      <c r="D16" s="663"/>
    </row>
    <row r="17" spans="1:21" ht="15" customHeight="1" x14ac:dyDescent="0.2">
      <c r="A17" s="101" t="s">
        <v>5</v>
      </c>
      <c r="B17" s="664" t="s">
        <v>224</v>
      </c>
      <c r="C17" s="665"/>
      <c r="D17" s="97" t="s">
        <v>225</v>
      </c>
    </row>
    <row r="18" spans="1:21" ht="15" customHeight="1" x14ac:dyDescent="0.2">
      <c r="A18" s="335"/>
      <c r="B18" s="666"/>
      <c r="C18" s="667"/>
      <c r="D18" s="668" t="s">
        <v>226</v>
      </c>
    </row>
    <row r="19" spans="1:21" ht="24.95" customHeight="1" x14ac:dyDescent="0.2">
      <c r="A19" s="98" t="s">
        <v>499</v>
      </c>
      <c r="B19" s="99" t="s">
        <v>227</v>
      </c>
      <c r="C19" s="102" t="s">
        <v>228</v>
      </c>
      <c r="D19" s="669"/>
    </row>
    <row r="20" spans="1:21" ht="21.95" customHeight="1" x14ac:dyDescent="0.2">
      <c r="A20" s="197" t="s">
        <v>197</v>
      </c>
      <c r="B20" s="266"/>
      <c r="C20" s="291"/>
      <c r="D20" s="250"/>
    </row>
    <row r="21" spans="1:21" ht="21.95" customHeight="1" x14ac:dyDescent="0.2">
      <c r="A21" s="198" t="s">
        <v>433</v>
      </c>
      <c r="B21" s="340"/>
      <c r="C21" s="341"/>
      <c r="D21" s="250"/>
      <c r="E21" s="353"/>
    </row>
    <row r="22" spans="1:21" ht="21.95" customHeight="1" x14ac:dyDescent="0.2">
      <c r="A22" s="198" t="s">
        <v>198</v>
      </c>
      <c r="B22" s="268"/>
      <c r="C22" s="292"/>
      <c r="D22" s="250"/>
    </row>
    <row r="23" spans="1:21" ht="21.95" customHeight="1" x14ac:dyDescent="0.2">
      <c r="A23" s="198" t="s">
        <v>498</v>
      </c>
      <c r="B23" s="268"/>
      <c r="C23" s="292"/>
      <c r="D23" s="250"/>
    </row>
    <row r="24" spans="1:21" ht="21.95" customHeight="1" x14ac:dyDescent="0.2">
      <c r="A24" s="199" t="s">
        <v>232</v>
      </c>
      <c r="B24" s="267"/>
      <c r="C24" s="293"/>
      <c r="D24" s="250"/>
    </row>
    <row r="25" spans="1:21" ht="21.95" customHeight="1" x14ac:dyDescent="0.2">
      <c r="A25" s="101" t="s">
        <v>71</v>
      </c>
      <c r="B25" s="186">
        <f>SUM(B20:B24)</f>
        <v>0</v>
      </c>
      <c r="C25" s="190">
        <f>SUM(C20:C24)</f>
        <v>0</v>
      </c>
      <c r="D25" s="249"/>
    </row>
    <row r="26" spans="1:21" ht="15" customHeight="1" x14ac:dyDescent="0.2">
      <c r="A26" s="248" t="s">
        <v>426</v>
      </c>
    </row>
    <row r="27" spans="1:21" s="21" customFormat="1" ht="30" customHeight="1" x14ac:dyDescent="0.2">
      <c r="A27" s="21" t="s">
        <v>500</v>
      </c>
      <c r="B27" s="670" t="s">
        <v>408</v>
      </c>
      <c r="C27" s="670"/>
      <c r="D27" s="670"/>
      <c r="E27" s="354"/>
      <c r="F27" s="354"/>
      <c r="G27" s="354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</row>
    <row r="28" spans="1:21" ht="15" customHeight="1" x14ac:dyDescent="0.2">
      <c r="A28" s="21" t="s">
        <v>514</v>
      </c>
    </row>
    <row r="29" spans="1:21" ht="12" customHeight="1" x14ac:dyDescent="0.2"/>
    <row r="30" spans="1:21" ht="15" customHeight="1" x14ac:dyDescent="0.2">
      <c r="A30" s="661" t="s">
        <v>223</v>
      </c>
      <c r="B30" s="662"/>
      <c r="C30" s="662"/>
      <c r="D30" s="663"/>
    </row>
    <row r="31" spans="1:21" ht="15" customHeight="1" x14ac:dyDescent="0.2">
      <c r="A31" s="101" t="s">
        <v>5</v>
      </c>
      <c r="B31" s="664" t="s">
        <v>224</v>
      </c>
      <c r="C31" s="665"/>
      <c r="D31" s="97" t="s">
        <v>225</v>
      </c>
    </row>
    <row r="32" spans="1:21" ht="15" customHeight="1" x14ac:dyDescent="0.2">
      <c r="A32" s="335"/>
      <c r="B32" s="666"/>
      <c r="C32" s="667"/>
      <c r="D32" s="668" t="s">
        <v>226</v>
      </c>
    </row>
    <row r="33" spans="1:21" ht="24.95" customHeight="1" x14ac:dyDescent="0.2">
      <c r="A33" s="98" t="s">
        <v>499</v>
      </c>
      <c r="B33" s="99" t="s">
        <v>227</v>
      </c>
      <c r="C33" s="102" t="s">
        <v>228</v>
      </c>
      <c r="D33" s="669"/>
    </row>
    <row r="34" spans="1:21" ht="21.95" customHeight="1" x14ac:dyDescent="0.2">
      <c r="A34" s="197" t="s">
        <v>197</v>
      </c>
      <c r="B34" s="266"/>
      <c r="C34" s="291"/>
      <c r="D34" s="250"/>
    </row>
    <row r="35" spans="1:21" ht="21.95" customHeight="1" x14ac:dyDescent="0.2">
      <c r="A35" s="198" t="s">
        <v>433</v>
      </c>
      <c r="B35" s="340"/>
      <c r="C35" s="341"/>
      <c r="D35" s="250"/>
      <c r="E35" s="353"/>
    </row>
    <row r="36" spans="1:21" ht="21.95" customHeight="1" x14ac:dyDescent="0.2">
      <c r="A36" s="198" t="s">
        <v>198</v>
      </c>
      <c r="B36" s="268"/>
      <c r="C36" s="292"/>
      <c r="D36" s="250"/>
    </row>
    <row r="37" spans="1:21" ht="21.95" customHeight="1" x14ac:dyDescent="0.2">
      <c r="A37" s="198" t="s">
        <v>498</v>
      </c>
      <c r="B37" s="268"/>
      <c r="C37" s="292"/>
      <c r="D37" s="250"/>
    </row>
    <row r="38" spans="1:21" ht="21.95" customHeight="1" x14ac:dyDescent="0.2">
      <c r="A38" s="199" t="s">
        <v>232</v>
      </c>
      <c r="B38" s="267"/>
      <c r="C38" s="293"/>
      <c r="D38" s="250"/>
    </row>
    <row r="39" spans="1:21" ht="21.95" customHeight="1" x14ac:dyDescent="0.2">
      <c r="A39" s="101" t="s">
        <v>71</v>
      </c>
      <c r="B39" s="186">
        <f>SUM(B34:B38)</f>
        <v>0</v>
      </c>
      <c r="C39" s="190">
        <f>SUM(C34:C38)</f>
        <v>0</v>
      </c>
      <c r="D39" s="249"/>
    </row>
    <row r="40" spans="1:21" ht="15" customHeight="1" x14ac:dyDescent="0.2">
      <c r="A40" s="248" t="s">
        <v>426</v>
      </c>
    </row>
    <row r="41" spans="1:21" s="21" customFormat="1" ht="30" customHeight="1" x14ac:dyDescent="0.2">
      <c r="A41" s="21" t="s">
        <v>500</v>
      </c>
      <c r="B41" s="670" t="s">
        <v>408</v>
      </c>
      <c r="C41" s="670"/>
      <c r="D41" s="670"/>
      <c r="E41" s="354"/>
      <c r="F41" s="354"/>
      <c r="G41" s="354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</row>
    <row r="42" spans="1:21" ht="15" customHeight="1" x14ac:dyDescent="0.2">
      <c r="A42" s="21" t="s">
        <v>514</v>
      </c>
    </row>
    <row r="43" spans="1:21" ht="10.5" customHeight="1" x14ac:dyDescent="0.2"/>
    <row r="44" spans="1:21" ht="15" customHeight="1" x14ac:dyDescent="0.2">
      <c r="A44" s="661" t="s">
        <v>223</v>
      </c>
      <c r="B44" s="662"/>
      <c r="C44" s="662"/>
      <c r="D44" s="663"/>
    </row>
    <row r="45" spans="1:21" ht="15" customHeight="1" x14ac:dyDescent="0.2">
      <c r="A45" s="101" t="s">
        <v>5</v>
      </c>
      <c r="B45" s="664" t="s">
        <v>224</v>
      </c>
      <c r="C45" s="665"/>
      <c r="D45" s="97" t="s">
        <v>225</v>
      </c>
    </row>
    <row r="46" spans="1:21" ht="15" customHeight="1" x14ac:dyDescent="0.2">
      <c r="A46" s="335" t="s">
        <v>425</v>
      </c>
      <c r="B46" s="666"/>
      <c r="C46" s="667"/>
      <c r="D46" s="668" t="s">
        <v>226</v>
      </c>
    </row>
    <row r="47" spans="1:21" ht="24.95" customHeight="1" x14ac:dyDescent="0.2">
      <c r="A47" s="98" t="s">
        <v>499</v>
      </c>
      <c r="B47" s="99" t="s">
        <v>227</v>
      </c>
      <c r="C47" s="102" t="s">
        <v>228</v>
      </c>
      <c r="D47" s="669"/>
    </row>
    <row r="48" spans="1:21" ht="21.95" customHeight="1" x14ac:dyDescent="0.2">
      <c r="A48" s="197" t="s">
        <v>197</v>
      </c>
      <c r="B48" s="266"/>
      <c r="C48" s="291"/>
      <c r="D48" s="250"/>
    </row>
    <row r="49" spans="1:21" ht="21.95" customHeight="1" x14ac:dyDescent="0.2">
      <c r="A49" s="198" t="s">
        <v>433</v>
      </c>
      <c r="B49" s="340"/>
      <c r="C49" s="341"/>
      <c r="D49" s="250"/>
      <c r="E49" s="353"/>
    </row>
    <row r="50" spans="1:21" ht="21.95" customHeight="1" x14ac:dyDescent="0.2">
      <c r="A50" s="198" t="s">
        <v>198</v>
      </c>
      <c r="B50" s="268"/>
      <c r="C50" s="292"/>
      <c r="D50" s="250"/>
    </row>
    <row r="51" spans="1:21" ht="21.95" customHeight="1" x14ac:dyDescent="0.2">
      <c r="A51" s="198" t="s">
        <v>498</v>
      </c>
      <c r="B51" s="268"/>
      <c r="C51" s="292"/>
      <c r="D51" s="250"/>
    </row>
    <row r="52" spans="1:21" ht="21.95" customHeight="1" x14ac:dyDescent="0.2">
      <c r="A52" s="199" t="s">
        <v>232</v>
      </c>
      <c r="B52" s="267"/>
      <c r="C52" s="293"/>
      <c r="D52" s="250"/>
    </row>
    <row r="53" spans="1:21" ht="21.95" customHeight="1" x14ac:dyDescent="0.2">
      <c r="A53" s="101" t="s">
        <v>71</v>
      </c>
      <c r="B53" s="173">
        <f>SUM(B48:B52)</f>
        <v>0</v>
      </c>
      <c r="C53" s="103">
        <f>SUM(C48:C52)</f>
        <v>0</v>
      </c>
      <c r="D53" s="249"/>
    </row>
    <row r="54" spans="1:21" ht="15" customHeight="1" x14ac:dyDescent="0.2">
      <c r="A54" s="248" t="s">
        <v>426</v>
      </c>
    </row>
    <row r="55" spans="1:21" s="21" customFormat="1" ht="30" customHeight="1" x14ac:dyDescent="0.2">
      <c r="A55" s="21" t="s">
        <v>500</v>
      </c>
      <c r="B55" s="670" t="s">
        <v>408</v>
      </c>
      <c r="C55" s="670"/>
      <c r="D55" s="670"/>
      <c r="E55" s="354"/>
      <c r="F55" s="354"/>
      <c r="G55" s="354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</row>
    <row r="56" spans="1:21" ht="15" customHeight="1" x14ac:dyDescent="0.2">
      <c r="A56" s="21" t="s">
        <v>514</v>
      </c>
    </row>
    <row r="57" spans="1:21" ht="24.95" customHeight="1" x14ac:dyDescent="0.2"/>
    <row r="58" spans="1:21" ht="15" customHeight="1" x14ac:dyDescent="0.2">
      <c r="A58" s="661" t="s">
        <v>223</v>
      </c>
      <c r="B58" s="662"/>
      <c r="C58" s="662"/>
      <c r="D58" s="663"/>
    </row>
    <row r="59" spans="1:21" ht="15" customHeight="1" x14ac:dyDescent="0.2">
      <c r="A59" s="101" t="s">
        <v>5</v>
      </c>
      <c r="B59" s="664" t="s">
        <v>224</v>
      </c>
      <c r="C59" s="665"/>
      <c r="D59" s="97" t="s">
        <v>225</v>
      </c>
    </row>
    <row r="60" spans="1:21" ht="15" customHeight="1" x14ac:dyDescent="0.2">
      <c r="A60" s="335" t="s">
        <v>425</v>
      </c>
      <c r="B60" s="666"/>
      <c r="C60" s="667"/>
      <c r="D60" s="668" t="s">
        <v>226</v>
      </c>
    </row>
    <row r="61" spans="1:21" ht="24.95" customHeight="1" x14ac:dyDescent="0.2">
      <c r="A61" s="98" t="s">
        <v>499</v>
      </c>
      <c r="B61" s="99" t="s">
        <v>227</v>
      </c>
      <c r="C61" s="102" t="s">
        <v>228</v>
      </c>
      <c r="D61" s="669"/>
    </row>
    <row r="62" spans="1:21" ht="21.95" customHeight="1" x14ac:dyDescent="0.2">
      <c r="A62" s="194" t="s">
        <v>197</v>
      </c>
      <c r="B62" s="266"/>
      <c r="C62" s="291"/>
      <c r="D62" s="250"/>
    </row>
    <row r="63" spans="1:21" ht="21.95" customHeight="1" x14ac:dyDescent="0.2">
      <c r="A63" s="198" t="s">
        <v>433</v>
      </c>
      <c r="B63" s="340"/>
      <c r="C63" s="341"/>
      <c r="D63" s="250"/>
      <c r="E63" s="353"/>
    </row>
    <row r="64" spans="1:21" ht="21.95" customHeight="1" x14ac:dyDescent="0.2">
      <c r="A64" s="195" t="s">
        <v>198</v>
      </c>
      <c r="B64" s="268"/>
      <c r="C64" s="292"/>
      <c r="D64" s="250"/>
    </row>
    <row r="65" spans="1:21" ht="21.95" customHeight="1" x14ac:dyDescent="0.2">
      <c r="A65" s="198" t="s">
        <v>498</v>
      </c>
      <c r="B65" s="268"/>
      <c r="C65" s="292"/>
      <c r="D65" s="250"/>
    </row>
    <row r="66" spans="1:21" ht="21.95" customHeight="1" x14ac:dyDescent="0.2">
      <c r="A66" s="196" t="s">
        <v>232</v>
      </c>
      <c r="B66" s="267"/>
      <c r="C66" s="293"/>
      <c r="D66" s="250"/>
    </row>
    <row r="67" spans="1:21" ht="21.95" customHeight="1" x14ac:dyDescent="0.2">
      <c r="A67" s="101" t="s">
        <v>71</v>
      </c>
      <c r="B67" s="173">
        <f>SUM(B62:B66)</f>
        <v>0</v>
      </c>
      <c r="C67" s="103">
        <f>SUM(C62:C66)</f>
        <v>0</v>
      </c>
      <c r="D67" s="249"/>
    </row>
    <row r="68" spans="1:21" ht="15" customHeight="1" x14ac:dyDescent="0.2">
      <c r="A68" s="248" t="s">
        <v>426</v>
      </c>
    </row>
    <row r="69" spans="1:21" s="21" customFormat="1" ht="30" customHeight="1" x14ac:dyDescent="0.2">
      <c r="A69" s="21" t="s">
        <v>500</v>
      </c>
      <c r="B69" s="670" t="s">
        <v>408</v>
      </c>
      <c r="C69" s="670"/>
      <c r="D69" s="670"/>
      <c r="E69" s="354"/>
      <c r="F69" s="354"/>
      <c r="G69" s="354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</row>
    <row r="70" spans="1:21" ht="15" customHeight="1" x14ac:dyDescent="0.2">
      <c r="A70" s="21" t="s">
        <v>514</v>
      </c>
    </row>
    <row r="71" spans="1:21" ht="11.25" customHeight="1" x14ac:dyDescent="0.2"/>
    <row r="72" spans="1:21" ht="15" customHeight="1" x14ac:dyDescent="0.2">
      <c r="A72" s="661" t="s">
        <v>223</v>
      </c>
      <c r="B72" s="662"/>
      <c r="C72" s="662"/>
      <c r="D72" s="663"/>
    </row>
    <row r="73" spans="1:21" ht="15" customHeight="1" x14ac:dyDescent="0.2">
      <c r="A73" s="342" t="s">
        <v>5</v>
      </c>
      <c r="B73" s="664" t="s">
        <v>224</v>
      </c>
      <c r="C73" s="665"/>
      <c r="D73" s="97" t="s">
        <v>225</v>
      </c>
    </row>
    <row r="74" spans="1:21" ht="15" customHeight="1" x14ac:dyDescent="0.2">
      <c r="A74" s="335" t="s">
        <v>425</v>
      </c>
      <c r="B74" s="666"/>
      <c r="C74" s="667"/>
      <c r="D74" s="668" t="s">
        <v>226</v>
      </c>
    </row>
    <row r="75" spans="1:21" ht="24.95" customHeight="1" x14ac:dyDescent="0.2">
      <c r="A75" s="98" t="s">
        <v>499</v>
      </c>
      <c r="B75" s="99" t="s">
        <v>227</v>
      </c>
      <c r="C75" s="102" t="s">
        <v>228</v>
      </c>
      <c r="D75" s="669"/>
    </row>
    <row r="76" spans="1:21" ht="21.95" customHeight="1" x14ac:dyDescent="0.2">
      <c r="A76" s="194" t="s">
        <v>197</v>
      </c>
      <c r="B76" s="266"/>
      <c r="C76" s="291"/>
      <c r="D76" s="250"/>
    </row>
    <row r="77" spans="1:21" ht="21.95" customHeight="1" x14ac:dyDescent="0.2">
      <c r="A77" s="198" t="s">
        <v>433</v>
      </c>
      <c r="B77" s="340"/>
      <c r="C77" s="341"/>
      <c r="D77" s="250"/>
      <c r="E77" s="353"/>
    </row>
    <row r="78" spans="1:21" ht="21.95" customHeight="1" x14ac:dyDescent="0.2">
      <c r="A78" s="195" t="s">
        <v>198</v>
      </c>
      <c r="B78" s="268"/>
      <c r="C78" s="292"/>
      <c r="D78" s="250"/>
    </row>
    <row r="79" spans="1:21" ht="21.95" customHeight="1" x14ac:dyDescent="0.2">
      <c r="A79" s="198" t="s">
        <v>498</v>
      </c>
      <c r="B79" s="268"/>
      <c r="C79" s="292"/>
      <c r="D79" s="250"/>
    </row>
    <row r="80" spans="1:21" ht="21.95" customHeight="1" x14ac:dyDescent="0.2">
      <c r="A80" s="196" t="s">
        <v>232</v>
      </c>
      <c r="B80" s="267"/>
      <c r="C80" s="293"/>
      <c r="D80" s="250"/>
    </row>
    <row r="81" spans="1:21" ht="21.95" customHeight="1" x14ac:dyDescent="0.2">
      <c r="A81" s="342" t="s">
        <v>71</v>
      </c>
      <c r="B81" s="173">
        <f>SUM(B76:B80)</f>
        <v>0</v>
      </c>
      <c r="C81" s="103">
        <f>SUM(C76:C80)</f>
        <v>0</v>
      </c>
      <c r="D81" s="249"/>
    </row>
    <row r="82" spans="1:21" ht="15" customHeight="1" x14ac:dyDescent="0.2">
      <c r="A82" s="248" t="s">
        <v>426</v>
      </c>
    </row>
    <row r="83" spans="1:21" s="21" customFormat="1" ht="30" customHeight="1" x14ac:dyDescent="0.2">
      <c r="A83" s="21" t="s">
        <v>500</v>
      </c>
      <c r="B83" s="670" t="s">
        <v>408</v>
      </c>
      <c r="C83" s="670"/>
      <c r="D83" s="670"/>
      <c r="E83" s="354"/>
      <c r="F83" s="354"/>
      <c r="G83" s="354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</row>
    <row r="84" spans="1:21" ht="15" customHeight="1" x14ac:dyDescent="0.2">
      <c r="A84" s="21" t="s">
        <v>514</v>
      </c>
    </row>
    <row r="85" spans="1:21" ht="12" customHeight="1" x14ac:dyDescent="0.2"/>
    <row r="86" spans="1:21" ht="15" customHeight="1" x14ac:dyDescent="0.2">
      <c r="A86" s="661" t="s">
        <v>223</v>
      </c>
      <c r="B86" s="662"/>
      <c r="C86" s="662"/>
      <c r="D86" s="663"/>
    </row>
    <row r="87" spans="1:21" ht="15" customHeight="1" x14ac:dyDescent="0.2">
      <c r="A87" s="342" t="s">
        <v>5</v>
      </c>
      <c r="B87" s="664" t="s">
        <v>224</v>
      </c>
      <c r="C87" s="665"/>
      <c r="D87" s="97" t="s">
        <v>225</v>
      </c>
    </row>
    <row r="88" spans="1:21" ht="15" customHeight="1" x14ac:dyDescent="0.2">
      <c r="A88" s="335" t="s">
        <v>425</v>
      </c>
      <c r="B88" s="666"/>
      <c r="C88" s="667"/>
      <c r="D88" s="668" t="s">
        <v>226</v>
      </c>
    </row>
    <row r="89" spans="1:21" ht="24.95" customHeight="1" x14ac:dyDescent="0.2">
      <c r="A89" s="98" t="s">
        <v>499</v>
      </c>
      <c r="B89" s="99" t="s">
        <v>227</v>
      </c>
      <c r="C89" s="102" t="s">
        <v>228</v>
      </c>
      <c r="D89" s="669"/>
    </row>
    <row r="90" spans="1:21" ht="21.95" customHeight="1" x14ac:dyDescent="0.2">
      <c r="A90" s="194" t="s">
        <v>197</v>
      </c>
      <c r="B90" s="266"/>
      <c r="C90" s="291"/>
      <c r="D90" s="250"/>
    </row>
    <row r="91" spans="1:21" ht="21.95" customHeight="1" x14ac:dyDescent="0.2">
      <c r="A91" s="198" t="s">
        <v>433</v>
      </c>
      <c r="B91" s="340"/>
      <c r="C91" s="341"/>
      <c r="D91" s="250"/>
      <c r="E91" s="353"/>
    </row>
    <row r="92" spans="1:21" ht="21.95" customHeight="1" x14ac:dyDescent="0.2">
      <c r="A92" s="195" t="s">
        <v>198</v>
      </c>
      <c r="B92" s="268"/>
      <c r="C92" s="292"/>
      <c r="D92" s="250"/>
    </row>
    <row r="93" spans="1:21" ht="21.95" customHeight="1" x14ac:dyDescent="0.2">
      <c r="A93" s="198" t="s">
        <v>498</v>
      </c>
      <c r="B93" s="268"/>
      <c r="C93" s="292"/>
      <c r="D93" s="250"/>
    </row>
    <row r="94" spans="1:21" ht="21.95" customHeight="1" x14ac:dyDescent="0.2">
      <c r="A94" s="196" t="s">
        <v>232</v>
      </c>
      <c r="B94" s="267"/>
      <c r="C94" s="293"/>
      <c r="D94" s="250"/>
    </row>
    <row r="95" spans="1:21" ht="21.95" customHeight="1" x14ac:dyDescent="0.2">
      <c r="A95" s="342" t="s">
        <v>71</v>
      </c>
      <c r="B95" s="173">
        <f>SUM(B90:B94)</f>
        <v>0</v>
      </c>
      <c r="C95" s="103">
        <f>SUM(C90:C94)</f>
        <v>0</v>
      </c>
      <c r="D95" s="249"/>
    </row>
    <row r="96" spans="1:21" ht="15" customHeight="1" x14ac:dyDescent="0.2">
      <c r="A96" s="248" t="s">
        <v>426</v>
      </c>
    </row>
    <row r="97" spans="1:21" s="21" customFormat="1" ht="30" customHeight="1" x14ac:dyDescent="0.2">
      <c r="A97" s="21" t="s">
        <v>500</v>
      </c>
      <c r="B97" s="670" t="s">
        <v>408</v>
      </c>
      <c r="C97" s="670"/>
      <c r="D97" s="670"/>
      <c r="E97" s="354"/>
      <c r="F97" s="354"/>
      <c r="G97" s="354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</row>
    <row r="98" spans="1:21" ht="15" customHeight="1" x14ac:dyDescent="0.2">
      <c r="A98" s="21" t="s">
        <v>514</v>
      </c>
    </row>
    <row r="99" spans="1:21" ht="12" customHeight="1" x14ac:dyDescent="0.2"/>
    <row r="100" spans="1:21" ht="15" customHeight="1" x14ac:dyDescent="0.2">
      <c r="A100" s="661" t="s">
        <v>223</v>
      </c>
      <c r="B100" s="662"/>
      <c r="C100" s="662"/>
      <c r="D100" s="663"/>
    </row>
    <row r="101" spans="1:21" ht="15" customHeight="1" x14ac:dyDescent="0.2">
      <c r="A101" s="342" t="s">
        <v>5</v>
      </c>
      <c r="B101" s="664" t="s">
        <v>224</v>
      </c>
      <c r="C101" s="665"/>
      <c r="D101" s="97" t="s">
        <v>225</v>
      </c>
    </row>
    <row r="102" spans="1:21" ht="15" customHeight="1" x14ac:dyDescent="0.2">
      <c r="A102" s="335" t="s">
        <v>425</v>
      </c>
      <c r="B102" s="666"/>
      <c r="C102" s="667"/>
      <c r="D102" s="668" t="s">
        <v>226</v>
      </c>
    </row>
    <row r="103" spans="1:21" ht="24.95" customHeight="1" x14ac:dyDescent="0.2">
      <c r="A103" s="98" t="s">
        <v>499</v>
      </c>
      <c r="B103" s="99" t="s">
        <v>227</v>
      </c>
      <c r="C103" s="102" t="s">
        <v>228</v>
      </c>
      <c r="D103" s="669"/>
    </row>
    <row r="104" spans="1:21" ht="21.95" customHeight="1" x14ac:dyDescent="0.2">
      <c r="A104" s="194" t="s">
        <v>197</v>
      </c>
      <c r="B104" s="266"/>
      <c r="C104" s="291"/>
      <c r="D104" s="250"/>
    </row>
    <row r="105" spans="1:21" ht="21.95" customHeight="1" x14ac:dyDescent="0.2">
      <c r="A105" s="198" t="s">
        <v>433</v>
      </c>
      <c r="B105" s="340"/>
      <c r="C105" s="341"/>
      <c r="D105" s="250"/>
      <c r="E105" s="353"/>
    </row>
    <row r="106" spans="1:21" ht="21.95" customHeight="1" x14ac:dyDescent="0.2">
      <c r="A106" s="195" t="s">
        <v>198</v>
      </c>
      <c r="B106" s="268"/>
      <c r="C106" s="292"/>
      <c r="D106" s="250"/>
    </row>
    <row r="107" spans="1:21" ht="21.95" customHeight="1" x14ac:dyDescent="0.2">
      <c r="A107" s="198" t="s">
        <v>498</v>
      </c>
      <c r="B107" s="268"/>
      <c r="C107" s="292"/>
      <c r="D107" s="250"/>
    </row>
    <row r="108" spans="1:21" ht="21.95" customHeight="1" x14ac:dyDescent="0.2">
      <c r="A108" s="196" t="s">
        <v>232</v>
      </c>
      <c r="B108" s="267"/>
      <c r="C108" s="293"/>
      <c r="D108" s="250"/>
    </row>
    <row r="109" spans="1:21" ht="21.95" customHeight="1" x14ac:dyDescent="0.2">
      <c r="A109" s="342" t="s">
        <v>71</v>
      </c>
      <c r="B109" s="173">
        <f>SUM(B104:B108)</f>
        <v>0</v>
      </c>
      <c r="C109" s="103">
        <f>SUM(C104:C108)</f>
        <v>0</v>
      </c>
      <c r="D109" s="249"/>
    </row>
    <row r="110" spans="1:21" ht="15" customHeight="1" x14ac:dyDescent="0.2">
      <c r="A110" s="248" t="s">
        <v>426</v>
      </c>
    </row>
    <row r="111" spans="1:21" s="21" customFormat="1" ht="30" customHeight="1" x14ac:dyDescent="0.2">
      <c r="A111" s="21" t="s">
        <v>500</v>
      </c>
      <c r="B111" s="670" t="s">
        <v>408</v>
      </c>
      <c r="C111" s="670"/>
      <c r="D111" s="670"/>
      <c r="E111" s="354"/>
      <c r="F111" s="354"/>
      <c r="G111" s="354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21" ht="15" customHeight="1" x14ac:dyDescent="0.2">
      <c r="A112" s="21" t="s">
        <v>514</v>
      </c>
    </row>
    <row r="113" spans="1:21" ht="12" customHeight="1" x14ac:dyDescent="0.2"/>
    <row r="114" spans="1:21" ht="15" customHeight="1" x14ac:dyDescent="0.2">
      <c r="A114" s="661" t="s">
        <v>223</v>
      </c>
      <c r="B114" s="662"/>
      <c r="C114" s="662"/>
      <c r="D114" s="663"/>
    </row>
    <row r="115" spans="1:21" ht="15" customHeight="1" x14ac:dyDescent="0.2">
      <c r="A115" s="342" t="s">
        <v>5</v>
      </c>
      <c r="B115" s="664" t="s">
        <v>224</v>
      </c>
      <c r="C115" s="665"/>
      <c r="D115" s="97" t="s">
        <v>225</v>
      </c>
    </row>
    <row r="116" spans="1:21" ht="15" customHeight="1" x14ac:dyDescent="0.2">
      <c r="A116" s="335" t="s">
        <v>425</v>
      </c>
      <c r="B116" s="666"/>
      <c r="C116" s="667"/>
      <c r="D116" s="668" t="s">
        <v>226</v>
      </c>
    </row>
    <row r="117" spans="1:21" ht="24.95" customHeight="1" x14ac:dyDescent="0.2">
      <c r="A117" s="98" t="s">
        <v>499</v>
      </c>
      <c r="B117" s="99" t="s">
        <v>227</v>
      </c>
      <c r="C117" s="102" t="s">
        <v>228</v>
      </c>
      <c r="D117" s="669"/>
    </row>
    <row r="118" spans="1:21" ht="21.95" customHeight="1" x14ac:dyDescent="0.2">
      <c r="A118" s="194" t="s">
        <v>197</v>
      </c>
      <c r="B118" s="266"/>
      <c r="C118" s="291"/>
      <c r="D118" s="250"/>
    </row>
    <row r="119" spans="1:21" ht="21.95" customHeight="1" x14ac:dyDescent="0.2">
      <c r="A119" s="198" t="s">
        <v>433</v>
      </c>
      <c r="B119" s="340"/>
      <c r="C119" s="341"/>
      <c r="D119" s="250"/>
      <c r="E119" s="353"/>
    </row>
    <row r="120" spans="1:21" ht="21.95" customHeight="1" x14ac:dyDescent="0.2">
      <c r="A120" s="195" t="s">
        <v>198</v>
      </c>
      <c r="B120" s="268"/>
      <c r="C120" s="292"/>
      <c r="D120" s="250"/>
    </row>
    <row r="121" spans="1:21" ht="21.95" customHeight="1" x14ac:dyDescent="0.2">
      <c r="A121" s="198" t="s">
        <v>498</v>
      </c>
      <c r="B121" s="268"/>
      <c r="C121" s="292"/>
      <c r="D121" s="250"/>
    </row>
    <row r="122" spans="1:21" ht="21.95" customHeight="1" x14ac:dyDescent="0.2">
      <c r="A122" s="196" t="s">
        <v>232</v>
      </c>
      <c r="B122" s="267"/>
      <c r="C122" s="293"/>
      <c r="D122" s="250"/>
    </row>
    <row r="123" spans="1:21" ht="21.95" customHeight="1" x14ac:dyDescent="0.2">
      <c r="A123" s="342" t="s">
        <v>71</v>
      </c>
      <c r="B123" s="173">
        <f>SUM(B118:B122)</f>
        <v>0</v>
      </c>
      <c r="C123" s="103">
        <f>SUM(C118:C122)</f>
        <v>0</v>
      </c>
      <c r="D123" s="249"/>
    </row>
    <row r="124" spans="1:21" ht="15" customHeight="1" x14ac:dyDescent="0.2">
      <c r="A124" s="248" t="s">
        <v>426</v>
      </c>
    </row>
    <row r="125" spans="1:21" s="21" customFormat="1" ht="30" customHeight="1" x14ac:dyDescent="0.2">
      <c r="A125" s="21" t="s">
        <v>500</v>
      </c>
      <c r="B125" s="670" t="s">
        <v>408</v>
      </c>
      <c r="C125" s="670"/>
      <c r="D125" s="670"/>
      <c r="E125" s="354"/>
      <c r="F125" s="354"/>
      <c r="G125" s="354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</row>
    <row r="126" spans="1:21" ht="15" customHeight="1" x14ac:dyDescent="0.2">
      <c r="A126" s="21" t="s">
        <v>514</v>
      </c>
    </row>
    <row r="127" spans="1:21" ht="11.25" customHeight="1" x14ac:dyDescent="0.2"/>
    <row r="128" spans="1:21" ht="15" customHeight="1" x14ac:dyDescent="0.2">
      <c r="A128" s="661" t="s">
        <v>223</v>
      </c>
      <c r="B128" s="662"/>
      <c r="C128" s="662"/>
      <c r="D128" s="663"/>
    </row>
    <row r="129" spans="1:21" ht="15" customHeight="1" x14ac:dyDescent="0.2">
      <c r="A129" s="342" t="s">
        <v>5</v>
      </c>
      <c r="B129" s="664" t="s">
        <v>224</v>
      </c>
      <c r="C129" s="665"/>
      <c r="D129" s="97" t="s">
        <v>225</v>
      </c>
    </row>
    <row r="130" spans="1:21" ht="15" customHeight="1" x14ac:dyDescent="0.2">
      <c r="A130" s="335" t="s">
        <v>425</v>
      </c>
      <c r="B130" s="666"/>
      <c r="C130" s="667"/>
      <c r="D130" s="668" t="s">
        <v>226</v>
      </c>
    </row>
    <row r="131" spans="1:21" ht="24.95" customHeight="1" x14ac:dyDescent="0.2">
      <c r="A131" s="98" t="s">
        <v>499</v>
      </c>
      <c r="B131" s="99" t="s">
        <v>227</v>
      </c>
      <c r="C131" s="102" t="s">
        <v>228</v>
      </c>
      <c r="D131" s="669"/>
    </row>
    <row r="132" spans="1:21" ht="21.95" customHeight="1" x14ac:dyDescent="0.2">
      <c r="A132" s="194" t="s">
        <v>197</v>
      </c>
      <c r="B132" s="266"/>
      <c r="C132" s="291"/>
      <c r="D132" s="250"/>
    </row>
    <row r="133" spans="1:21" ht="21.95" customHeight="1" x14ac:dyDescent="0.2">
      <c r="A133" s="198" t="s">
        <v>433</v>
      </c>
      <c r="B133" s="340"/>
      <c r="C133" s="341"/>
      <c r="D133" s="250"/>
      <c r="E133" s="353"/>
    </row>
    <row r="134" spans="1:21" ht="21.95" customHeight="1" x14ac:dyDescent="0.2">
      <c r="A134" s="195" t="s">
        <v>198</v>
      </c>
      <c r="B134" s="268"/>
      <c r="C134" s="292"/>
      <c r="D134" s="250"/>
    </row>
    <row r="135" spans="1:21" ht="21.95" customHeight="1" x14ac:dyDescent="0.2">
      <c r="A135" s="198" t="s">
        <v>498</v>
      </c>
      <c r="B135" s="268"/>
      <c r="C135" s="292"/>
      <c r="D135" s="250"/>
    </row>
    <row r="136" spans="1:21" ht="21.95" customHeight="1" x14ac:dyDescent="0.2">
      <c r="A136" s="196" t="s">
        <v>232</v>
      </c>
      <c r="B136" s="267"/>
      <c r="C136" s="293"/>
      <c r="D136" s="250"/>
    </row>
    <row r="137" spans="1:21" ht="21.95" customHeight="1" x14ac:dyDescent="0.2">
      <c r="A137" s="342" t="s">
        <v>71</v>
      </c>
      <c r="B137" s="173">
        <f>SUM(B132:B136)</f>
        <v>0</v>
      </c>
      <c r="C137" s="103">
        <f>SUM(C132:C136)</f>
        <v>0</v>
      </c>
      <c r="D137" s="249"/>
    </row>
    <row r="138" spans="1:21" ht="15" customHeight="1" x14ac:dyDescent="0.2">
      <c r="A138" s="248" t="s">
        <v>426</v>
      </c>
    </row>
    <row r="139" spans="1:21" s="21" customFormat="1" ht="30" customHeight="1" x14ac:dyDescent="0.2">
      <c r="A139" s="21" t="s">
        <v>500</v>
      </c>
      <c r="B139" s="670" t="s">
        <v>408</v>
      </c>
      <c r="C139" s="670"/>
      <c r="D139" s="670"/>
      <c r="E139" s="354"/>
      <c r="F139" s="354"/>
      <c r="G139" s="354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</row>
    <row r="140" spans="1:21" ht="15" customHeight="1" x14ac:dyDescent="0.2">
      <c r="A140" s="21" t="s">
        <v>514</v>
      </c>
    </row>
    <row r="141" spans="1:21" ht="12" customHeight="1" x14ac:dyDescent="0.2"/>
    <row r="142" spans="1:21" ht="15" customHeight="1" x14ac:dyDescent="0.2">
      <c r="A142" s="661" t="s">
        <v>223</v>
      </c>
      <c r="B142" s="662"/>
      <c r="C142" s="662"/>
      <c r="D142" s="663"/>
    </row>
    <row r="143" spans="1:21" ht="15" customHeight="1" x14ac:dyDescent="0.2">
      <c r="A143" s="342" t="s">
        <v>5</v>
      </c>
      <c r="B143" s="664" t="s">
        <v>224</v>
      </c>
      <c r="C143" s="665"/>
      <c r="D143" s="97" t="s">
        <v>225</v>
      </c>
    </row>
    <row r="144" spans="1:21" ht="15" customHeight="1" x14ac:dyDescent="0.2">
      <c r="A144" s="335" t="s">
        <v>425</v>
      </c>
      <c r="B144" s="666"/>
      <c r="C144" s="667"/>
      <c r="D144" s="668" t="s">
        <v>226</v>
      </c>
    </row>
    <row r="145" spans="1:21" ht="24.95" customHeight="1" x14ac:dyDescent="0.2">
      <c r="A145" s="98" t="s">
        <v>499</v>
      </c>
      <c r="B145" s="99" t="s">
        <v>227</v>
      </c>
      <c r="C145" s="102" t="s">
        <v>228</v>
      </c>
      <c r="D145" s="669"/>
    </row>
    <row r="146" spans="1:21" ht="21.95" customHeight="1" x14ac:dyDescent="0.2">
      <c r="A146" s="194" t="s">
        <v>197</v>
      </c>
      <c r="B146" s="266"/>
      <c r="C146" s="291"/>
      <c r="D146" s="250"/>
    </row>
    <row r="147" spans="1:21" ht="21.95" customHeight="1" x14ac:dyDescent="0.2">
      <c r="A147" s="198" t="s">
        <v>433</v>
      </c>
      <c r="B147" s="340"/>
      <c r="C147" s="341"/>
      <c r="D147" s="250"/>
      <c r="E147" s="353"/>
    </row>
    <row r="148" spans="1:21" ht="21.95" customHeight="1" x14ac:dyDescent="0.2">
      <c r="A148" s="195" t="s">
        <v>198</v>
      </c>
      <c r="B148" s="268"/>
      <c r="C148" s="292"/>
      <c r="D148" s="250"/>
    </row>
    <row r="149" spans="1:21" ht="21.95" customHeight="1" x14ac:dyDescent="0.2">
      <c r="A149" s="198" t="s">
        <v>498</v>
      </c>
      <c r="B149" s="268"/>
      <c r="C149" s="292"/>
      <c r="D149" s="250"/>
    </row>
    <row r="150" spans="1:21" ht="21.95" customHeight="1" x14ac:dyDescent="0.2">
      <c r="A150" s="196" t="s">
        <v>232</v>
      </c>
      <c r="B150" s="267"/>
      <c r="C150" s="293"/>
      <c r="D150" s="250"/>
    </row>
    <row r="151" spans="1:21" ht="21.95" customHeight="1" x14ac:dyDescent="0.2">
      <c r="A151" s="342" t="s">
        <v>71</v>
      </c>
      <c r="B151" s="173">
        <f>SUM(B146:B150)</f>
        <v>0</v>
      </c>
      <c r="C151" s="103">
        <f>SUM(C146:C150)</f>
        <v>0</v>
      </c>
      <c r="D151" s="249"/>
    </row>
    <row r="152" spans="1:21" ht="15" customHeight="1" x14ac:dyDescent="0.2">
      <c r="A152" s="248" t="s">
        <v>426</v>
      </c>
    </row>
    <row r="153" spans="1:21" s="21" customFormat="1" ht="30" customHeight="1" x14ac:dyDescent="0.2">
      <c r="A153" s="21" t="s">
        <v>500</v>
      </c>
      <c r="B153" s="670" t="s">
        <v>408</v>
      </c>
      <c r="C153" s="670"/>
      <c r="D153" s="670"/>
      <c r="E153" s="354"/>
      <c r="F153" s="354"/>
      <c r="G153" s="354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</row>
    <row r="154" spans="1:21" ht="15" customHeight="1" x14ac:dyDescent="0.2">
      <c r="A154" s="21" t="s">
        <v>514</v>
      </c>
    </row>
    <row r="155" spans="1:21" ht="13.5" customHeight="1" x14ac:dyDescent="0.2"/>
    <row r="156" spans="1:21" ht="15" customHeight="1" x14ac:dyDescent="0.2">
      <c r="A156" s="661" t="s">
        <v>223</v>
      </c>
      <c r="B156" s="662"/>
      <c r="C156" s="662"/>
      <c r="D156" s="663"/>
    </row>
    <row r="157" spans="1:21" ht="15" customHeight="1" x14ac:dyDescent="0.2">
      <c r="A157" s="342" t="s">
        <v>5</v>
      </c>
      <c r="B157" s="664" t="s">
        <v>224</v>
      </c>
      <c r="C157" s="665"/>
      <c r="D157" s="97" t="s">
        <v>225</v>
      </c>
    </row>
    <row r="158" spans="1:21" ht="15" customHeight="1" x14ac:dyDescent="0.2">
      <c r="A158" s="335" t="s">
        <v>425</v>
      </c>
      <c r="B158" s="666"/>
      <c r="C158" s="667"/>
      <c r="D158" s="668" t="s">
        <v>226</v>
      </c>
    </row>
    <row r="159" spans="1:21" ht="24.95" customHeight="1" x14ac:dyDescent="0.2">
      <c r="A159" s="98" t="s">
        <v>499</v>
      </c>
      <c r="B159" s="99" t="s">
        <v>227</v>
      </c>
      <c r="C159" s="102" t="s">
        <v>228</v>
      </c>
      <c r="D159" s="669"/>
    </row>
    <row r="160" spans="1:21" ht="21.95" customHeight="1" x14ac:dyDescent="0.2">
      <c r="A160" s="194" t="s">
        <v>197</v>
      </c>
      <c r="B160" s="266"/>
      <c r="C160" s="291"/>
      <c r="D160" s="250"/>
    </row>
    <row r="161" spans="1:21" ht="21.95" customHeight="1" x14ac:dyDescent="0.2">
      <c r="A161" s="198" t="s">
        <v>433</v>
      </c>
      <c r="B161" s="340"/>
      <c r="C161" s="341"/>
      <c r="D161" s="250"/>
      <c r="E161" s="353"/>
    </row>
    <row r="162" spans="1:21" ht="21.95" customHeight="1" x14ac:dyDescent="0.2">
      <c r="A162" s="195" t="s">
        <v>198</v>
      </c>
      <c r="B162" s="268"/>
      <c r="C162" s="292"/>
      <c r="D162" s="250"/>
    </row>
    <row r="163" spans="1:21" ht="21.95" customHeight="1" x14ac:dyDescent="0.2">
      <c r="A163" s="198" t="s">
        <v>498</v>
      </c>
      <c r="B163" s="268"/>
      <c r="C163" s="292"/>
      <c r="D163" s="250"/>
    </row>
    <row r="164" spans="1:21" ht="21.95" customHeight="1" x14ac:dyDescent="0.2">
      <c r="A164" s="196" t="s">
        <v>232</v>
      </c>
      <c r="B164" s="267"/>
      <c r="C164" s="293"/>
      <c r="D164" s="250"/>
    </row>
    <row r="165" spans="1:21" ht="21.95" customHeight="1" x14ac:dyDescent="0.2">
      <c r="A165" s="342" t="s">
        <v>71</v>
      </c>
      <c r="B165" s="173">
        <f>SUM(B160:B164)</f>
        <v>0</v>
      </c>
      <c r="C165" s="103">
        <f>SUM(C160:C164)</f>
        <v>0</v>
      </c>
      <c r="D165" s="249"/>
    </row>
    <row r="166" spans="1:21" ht="15" customHeight="1" x14ac:dyDescent="0.2">
      <c r="A166" s="248" t="s">
        <v>426</v>
      </c>
    </row>
    <row r="167" spans="1:21" s="21" customFormat="1" ht="30" customHeight="1" x14ac:dyDescent="0.2">
      <c r="A167" s="21" t="s">
        <v>500</v>
      </c>
      <c r="B167" s="670" t="s">
        <v>408</v>
      </c>
      <c r="C167" s="670"/>
      <c r="D167" s="670"/>
      <c r="E167" s="354"/>
      <c r="F167" s="354"/>
      <c r="G167" s="354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</row>
    <row r="168" spans="1:21" ht="15" customHeight="1" x14ac:dyDescent="0.2">
      <c r="A168" s="21" t="s">
        <v>514</v>
      </c>
    </row>
    <row r="169" spans="1:21" ht="12.75" customHeight="1" x14ac:dyDescent="0.2"/>
    <row r="170" spans="1:21" ht="15" customHeight="1" x14ac:dyDescent="0.2">
      <c r="A170" s="661" t="s">
        <v>223</v>
      </c>
      <c r="B170" s="662"/>
      <c r="C170" s="662"/>
      <c r="D170" s="663"/>
    </row>
    <row r="171" spans="1:21" ht="15" customHeight="1" x14ac:dyDescent="0.2">
      <c r="A171" s="342" t="s">
        <v>5</v>
      </c>
      <c r="B171" s="664" t="s">
        <v>224</v>
      </c>
      <c r="C171" s="665"/>
      <c r="D171" s="97" t="s">
        <v>225</v>
      </c>
    </row>
    <row r="172" spans="1:21" ht="15" customHeight="1" x14ac:dyDescent="0.2">
      <c r="A172" s="335" t="s">
        <v>425</v>
      </c>
      <c r="B172" s="666"/>
      <c r="C172" s="667"/>
      <c r="D172" s="668" t="s">
        <v>226</v>
      </c>
    </row>
    <row r="173" spans="1:21" ht="24.95" customHeight="1" x14ac:dyDescent="0.2">
      <c r="A173" s="98" t="s">
        <v>499</v>
      </c>
      <c r="B173" s="99" t="s">
        <v>227</v>
      </c>
      <c r="C173" s="102" t="s">
        <v>228</v>
      </c>
      <c r="D173" s="669"/>
    </row>
    <row r="174" spans="1:21" ht="21.95" customHeight="1" x14ac:dyDescent="0.2">
      <c r="A174" s="194" t="s">
        <v>197</v>
      </c>
      <c r="B174" s="266"/>
      <c r="C174" s="291"/>
      <c r="D174" s="250"/>
    </row>
    <row r="175" spans="1:21" ht="21.95" customHeight="1" x14ac:dyDescent="0.2">
      <c r="A175" s="198" t="s">
        <v>433</v>
      </c>
      <c r="B175" s="340"/>
      <c r="C175" s="341"/>
      <c r="D175" s="250"/>
      <c r="E175" s="353"/>
    </row>
    <row r="176" spans="1:21" ht="21.95" customHeight="1" x14ac:dyDescent="0.2">
      <c r="A176" s="195" t="s">
        <v>198</v>
      </c>
      <c r="B176" s="268"/>
      <c r="C176" s="292"/>
      <c r="D176" s="250"/>
    </row>
    <row r="177" spans="1:21" ht="21.95" customHeight="1" x14ac:dyDescent="0.2">
      <c r="A177" s="198" t="s">
        <v>498</v>
      </c>
      <c r="B177" s="268"/>
      <c r="C177" s="292"/>
      <c r="D177" s="250"/>
    </row>
    <row r="178" spans="1:21" ht="21.95" customHeight="1" x14ac:dyDescent="0.2">
      <c r="A178" s="196" t="s">
        <v>232</v>
      </c>
      <c r="B178" s="267"/>
      <c r="C178" s="293"/>
      <c r="D178" s="250"/>
    </row>
    <row r="179" spans="1:21" ht="21.95" customHeight="1" x14ac:dyDescent="0.2">
      <c r="A179" s="342" t="s">
        <v>71</v>
      </c>
      <c r="B179" s="173">
        <f>SUM(B174:B178)</f>
        <v>0</v>
      </c>
      <c r="C179" s="103">
        <f>SUM(C174:C178)</f>
        <v>0</v>
      </c>
      <c r="D179" s="249"/>
    </row>
    <row r="180" spans="1:21" ht="15" customHeight="1" x14ac:dyDescent="0.2">
      <c r="A180" s="248" t="s">
        <v>426</v>
      </c>
    </row>
    <row r="181" spans="1:21" s="21" customFormat="1" ht="30" customHeight="1" x14ac:dyDescent="0.2">
      <c r="A181" s="21" t="s">
        <v>500</v>
      </c>
      <c r="B181" s="670" t="s">
        <v>408</v>
      </c>
      <c r="C181" s="670"/>
      <c r="D181" s="670"/>
      <c r="E181" s="354"/>
      <c r="F181" s="354"/>
      <c r="G181" s="354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</row>
    <row r="182" spans="1:21" ht="15" customHeight="1" x14ac:dyDescent="0.2">
      <c r="A182" s="21" t="s">
        <v>514</v>
      </c>
    </row>
    <row r="183" spans="1:21" s="360" customFormat="1" x14ac:dyDescent="0.2">
      <c r="E183" s="352"/>
      <c r="F183" s="352"/>
      <c r="G183" s="352"/>
    </row>
    <row r="184" spans="1:21" ht="15" customHeight="1" x14ac:dyDescent="0.2">
      <c r="A184" s="661" t="s">
        <v>223</v>
      </c>
      <c r="B184" s="662"/>
      <c r="C184" s="662"/>
      <c r="D184" s="663"/>
    </row>
    <row r="185" spans="1:21" ht="15" customHeight="1" x14ac:dyDescent="0.2">
      <c r="A185" s="362" t="s">
        <v>5</v>
      </c>
      <c r="B185" s="664" t="s">
        <v>224</v>
      </c>
      <c r="C185" s="665"/>
      <c r="D185" s="97" t="s">
        <v>225</v>
      </c>
    </row>
    <row r="186" spans="1:21" ht="15" customHeight="1" x14ac:dyDescent="0.2">
      <c r="A186" s="335" t="s">
        <v>425</v>
      </c>
      <c r="B186" s="666"/>
      <c r="C186" s="667"/>
      <c r="D186" s="668" t="s">
        <v>226</v>
      </c>
    </row>
    <row r="187" spans="1:21" ht="24.95" customHeight="1" x14ac:dyDescent="0.2">
      <c r="A187" s="98" t="s">
        <v>499</v>
      </c>
      <c r="B187" s="99" t="s">
        <v>227</v>
      </c>
      <c r="C187" s="102" t="s">
        <v>228</v>
      </c>
      <c r="D187" s="669"/>
    </row>
    <row r="188" spans="1:21" ht="21.95" customHeight="1" x14ac:dyDescent="0.2">
      <c r="A188" s="194" t="s">
        <v>197</v>
      </c>
      <c r="B188" s="266"/>
      <c r="C188" s="291"/>
      <c r="D188" s="250"/>
    </row>
    <row r="189" spans="1:21" ht="21.95" customHeight="1" x14ac:dyDescent="0.2">
      <c r="A189" s="198" t="s">
        <v>433</v>
      </c>
      <c r="B189" s="340"/>
      <c r="C189" s="341"/>
      <c r="D189" s="250"/>
      <c r="E189" s="353"/>
    </row>
    <row r="190" spans="1:21" ht="21.95" customHeight="1" x14ac:dyDescent="0.2">
      <c r="A190" s="195" t="s">
        <v>198</v>
      </c>
      <c r="B190" s="268"/>
      <c r="C190" s="292"/>
      <c r="D190" s="250"/>
    </row>
    <row r="191" spans="1:21" ht="21.95" customHeight="1" x14ac:dyDescent="0.2">
      <c r="A191" s="198" t="s">
        <v>498</v>
      </c>
      <c r="B191" s="268"/>
      <c r="C191" s="292"/>
      <c r="D191" s="250"/>
    </row>
    <row r="192" spans="1:21" ht="21.95" customHeight="1" x14ac:dyDescent="0.2">
      <c r="A192" s="196" t="s">
        <v>232</v>
      </c>
      <c r="B192" s="267"/>
      <c r="C192" s="293"/>
      <c r="D192" s="250"/>
    </row>
    <row r="193" spans="1:21" ht="21.95" customHeight="1" x14ac:dyDescent="0.2">
      <c r="A193" s="362" t="s">
        <v>71</v>
      </c>
      <c r="B193" s="173">
        <f>SUM(B188:B192)</f>
        <v>0</v>
      </c>
      <c r="C193" s="103">
        <f>SUM(C188:C192)</f>
        <v>0</v>
      </c>
      <c r="D193" s="249"/>
    </row>
    <row r="194" spans="1:21" ht="15" customHeight="1" x14ac:dyDescent="0.2">
      <c r="A194" s="248" t="s">
        <v>426</v>
      </c>
    </row>
    <row r="195" spans="1:21" s="21" customFormat="1" ht="30" customHeight="1" x14ac:dyDescent="0.2">
      <c r="A195" s="21" t="s">
        <v>500</v>
      </c>
      <c r="B195" s="670" t="s">
        <v>408</v>
      </c>
      <c r="C195" s="670"/>
      <c r="D195" s="670"/>
      <c r="E195" s="354"/>
      <c r="F195" s="354"/>
      <c r="G195" s="354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</row>
    <row r="196" spans="1:21" ht="15" customHeight="1" x14ac:dyDescent="0.2">
      <c r="A196" s="21" t="s">
        <v>514</v>
      </c>
    </row>
    <row r="197" spans="1:21" s="360" customFormat="1" x14ac:dyDescent="0.2">
      <c r="E197" s="352"/>
      <c r="F197" s="352"/>
      <c r="G197" s="352"/>
    </row>
    <row r="198" spans="1:21" ht="15" customHeight="1" x14ac:dyDescent="0.2">
      <c r="A198" s="661" t="s">
        <v>223</v>
      </c>
      <c r="B198" s="662"/>
      <c r="C198" s="662"/>
      <c r="D198" s="663"/>
    </row>
    <row r="199" spans="1:21" ht="15" customHeight="1" x14ac:dyDescent="0.2">
      <c r="A199" s="362" t="s">
        <v>5</v>
      </c>
      <c r="B199" s="664" t="s">
        <v>224</v>
      </c>
      <c r="C199" s="665"/>
      <c r="D199" s="97" t="s">
        <v>225</v>
      </c>
    </row>
    <row r="200" spans="1:21" ht="15" customHeight="1" x14ac:dyDescent="0.2">
      <c r="A200" s="335" t="s">
        <v>425</v>
      </c>
      <c r="B200" s="666"/>
      <c r="C200" s="667"/>
      <c r="D200" s="668" t="s">
        <v>226</v>
      </c>
    </row>
    <row r="201" spans="1:21" ht="24.95" customHeight="1" x14ac:dyDescent="0.2">
      <c r="A201" s="98" t="s">
        <v>499</v>
      </c>
      <c r="B201" s="99" t="s">
        <v>227</v>
      </c>
      <c r="C201" s="102" t="s">
        <v>228</v>
      </c>
      <c r="D201" s="669"/>
    </row>
    <row r="202" spans="1:21" ht="21.95" customHeight="1" x14ac:dyDescent="0.2">
      <c r="A202" s="194" t="s">
        <v>197</v>
      </c>
      <c r="B202" s="266"/>
      <c r="C202" s="291"/>
      <c r="D202" s="250"/>
    </row>
    <row r="203" spans="1:21" ht="21.95" customHeight="1" x14ac:dyDescent="0.2">
      <c r="A203" s="198" t="s">
        <v>433</v>
      </c>
      <c r="B203" s="340"/>
      <c r="C203" s="341"/>
      <c r="D203" s="250"/>
      <c r="E203" s="353"/>
    </row>
    <row r="204" spans="1:21" ht="21.95" customHeight="1" x14ac:dyDescent="0.2">
      <c r="A204" s="195" t="s">
        <v>198</v>
      </c>
      <c r="B204" s="268"/>
      <c r="C204" s="292"/>
      <c r="D204" s="250"/>
    </row>
    <row r="205" spans="1:21" ht="21.95" customHeight="1" x14ac:dyDescent="0.2">
      <c r="A205" s="198" t="s">
        <v>498</v>
      </c>
      <c r="B205" s="268"/>
      <c r="C205" s="292"/>
      <c r="D205" s="250"/>
    </row>
    <row r="206" spans="1:21" ht="21.95" customHeight="1" x14ac:dyDescent="0.2">
      <c r="A206" s="196" t="s">
        <v>232</v>
      </c>
      <c r="B206" s="267"/>
      <c r="C206" s="293"/>
      <c r="D206" s="250"/>
    </row>
    <row r="207" spans="1:21" ht="21.95" customHeight="1" x14ac:dyDescent="0.2">
      <c r="A207" s="362" t="s">
        <v>71</v>
      </c>
      <c r="B207" s="173">
        <f>SUM(B202:B206)</f>
        <v>0</v>
      </c>
      <c r="C207" s="103">
        <f>SUM(C202:C206)</f>
        <v>0</v>
      </c>
      <c r="D207" s="249"/>
    </row>
    <row r="208" spans="1:21" ht="15" customHeight="1" x14ac:dyDescent="0.2">
      <c r="A208" s="248" t="s">
        <v>426</v>
      </c>
    </row>
    <row r="209" spans="1:21" s="21" customFormat="1" ht="30" customHeight="1" x14ac:dyDescent="0.2">
      <c r="A209" s="21" t="s">
        <v>500</v>
      </c>
      <c r="B209" s="670" t="s">
        <v>408</v>
      </c>
      <c r="C209" s="670"/>
      <c r="D209" s="670"/>
      <c r="E209" s="354"/>
      <c r="F209" s="354"/>
      <c r="G209" s="354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</row>
    <row r="210" spans="1:21" ht="15" customHeight="1" x14ac:dyDescent="0.2">
      <c r="A210" s="21" t="s">
        <v>514</v>
      </c>
    </row>
    <row r="211" spans="1:21" s="360" customFormat="1" x14ac:dyDescent="0.2">
      <c r="E211" s="352"/>
      <c r="F211" s="352"/>
      <c r="G211" s="352"/>
    </row>
    <row r="212" spans="1:21" ht="15" customHeight="1" x14ac:dyDescent="0.2">
      <c r="A212" s="661" t="s">
        <v>223</v>
      </c>
      <c r="B212" s="662"/>
      <c r="C212" s="662"/>
      <c r="D212" s="663"/>
    </row>
    <row r="213" spans="1:21" ht="15" customHeight="1" x14ac:dyDescent="0.2">
      <c r="A213" s="362" t="s">
        <v>5</v>
      </c>
      <c r="B213" s="664" t="s">
        <v>224</v>
      </c>
      <c r="C213" s="665"/>
      <c r="D213" s="97" t="s">
        <v>225</v>
      </c>
    </row>
    <row r="214" spans="1:21" ht="15" customHeight="1" x14ac:dyDescent="0.2">
      <c r="A214" s="335" t="s">
        <v>425</v>
      </c>
      <c r="B214" s="666"/>
      <c r="C214" s="667"/>
      <c r="D214" s="668" t="s">
        <v>226</v>
      </c>
    </row>
    <row r="215" spans="1:21" ht="24.95" customHeight="1" x14ac:dyDescent="0.2">
      <c r="A215" s="98" t="s">
        <v>499</v>
      </c>
      <c r="B215" s="99" t="s">
        <v>227</v>
      </c>
      <c r="C215" s="102" t="s">
        <v>228</v>
      </c>
      <c r="D215" s="669"/>
    </row>
    <row r="216" spans="1:21" ht="21.95" customHeight="1" x14ac:dyDescent="0.2">
      <c r="A216" s="194" t="s">
        <v>197</v>
      </c>
      <c r="B216" s="266"/>
      <c r="C216" s="291"/>
      <c r="D216" s="250"/>
    </row>
    <row r="217" spans="1:21" ht="21.95" customHeight="1" x14ac:dyDescent="0.2">
      <c r="A217" s="198" t="s">
        <v>433</v>
      </c>
      <c r="B217" s="340"/>
      <c r="C217" s="341"/>
      <c r="D217" s="250"/>
      <c r="E217" s="353"/>
    </row>
    <row r="218" spans="1:21" ht="21.95" customHeight="1" x14ac:dyDescent="0.2">
      <c r="A218" s="195" t="s">
        <v>198</v>
      </c>
      <c r="B218" s="268"/>
      <c r="C218" s="292"/>
      <c r="D218" s="250"/>
    </row>
    <row r="219" spans="1:21" ht="21.95" customHeight="1" x14ac:dyDescent="0.2">
      <c r="A219" s="198" t="s">
        <v>498</v>
      </c>
      <c r="B219" s="268"/>
      <c r="C219" s="292"/>
      <c r="D219" s="250"/>
    </row>
    <row r="220" spans="1:21" ht="21.95" customHeight="1" x14ac:dyDescent="0.2">
      <c r="A220" s="196" t="s">
        <v>232</v>
      </c>
      <c r="B220" s="267"/>
      <c r="C220" s="293"/>
      <c r="D220" s="250"/>
    </row>
    <row r="221" spans="1:21" ht="21.95" customHeight="1" x14ac:dyDescent="0.2">
      <c r="A221" s="362" t="s">
        <v>71</v>
      </c>
      <c r="B221" s="173">
        <f>SUM(B216:B220)</f>
        <v>0</v>
      </c>
      <c r="C221" s="103">
        <f>SUM(C216:C220)</f>
        <v>0</v>
      </c>
      <c r="D221" s="249"/>
    </row>
    <row r="222" spans="1:21" ht="15" customHeight="1" x14ac:dyDescent="0.2">
      <c r="A222" s="248" t="s">
        <v>426</v>
      </c>
    </row>
    <row r="223" spans="1:21" s="21" customFormat="1" ht="30" customHeight="1" x14ac:dyDescent="0.2">
      <c r="A223" s="21" t="s">
        <v>500</v>
      </c>
      <c r="B223" s="670" t="s">
        <v>408</v>
      </c>
      <c r="C223" s="670"/>
      <c r="D223" s="670"/>
      <c r="E223" s="354"/>
      <c r="F223" s="354"/>
      <c r="G223" s="354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</row>
    <row r="224" spans="1:21" ht="15" customHeight="1" x14ac:dyDescent="0.2">
      <c r="A224" s="21" t="s">
        <v>514</v>
      </c>
    </row>
    <row r="225" spans="1:21" s="360" customFormat="1" x14ac:dyDescent="0.2">
      <c r="E225" s="352"/>
      <c r="F225" s="352"/>
      <c r="G225" s="352"/>
    </row>
    <row r="226" spans="1:21" ht="15" customHeight="1" x14ac:dyDescent="0.2">
      <c r="A226" s="661" t="s">
        <v>223</v>
      </c>
      <c r="B226" s="662"/>
      <c r="C226" s="662"/>
      <c r="D226" s="663"/>
    </row>
    <row r="227" spans="1:21" ht="15" customHeight="1" x14ac:dyDescent="0.2">
      <c r="A227" s="362" t="s">
        <v>5</v>
      </c>
      <c r="B227" s="664" t="s">
        <v>224</v>
      </c>
      <c r="C227" s="665"/>
      <c r="D227" s="97" t="s">
        <v>225</v>
      </c>
    </row>
    <row r="228" spans="1:21" ht="15" customHeight="1" x14ac:dyDescent="0.2">
      <c r="A228" s="335" t="s">
        <v>425</v>
      </c>
      <c r="B228" s="666"/>
      <c r="C228" s="667"/>
      <c r="D228" s="668" t="s">
        <v>226</v>
      </c>
    </row>
    <row r="229" spans="1:21" ht="24.95" customHeight="1" x14ac:dyDescent="0.2">
      <c r="A229" s="98" t="s">
        <v>499</v>
      </c>
      <c r="B229" s="99" t="s">
        <v>227</v>
      </c>
      <c r="C229" s="102" t="s">
        <v>228</v>
      </c>
      <c r="D229" s="669"/>
    </row>
    <row r="230" spans="1:21" ht="21.95" customHeight="1" x14ac:dyDescent="0.2">
      <c r="A230" s="194" t="s">
        <v>197</v>
      </c>
      <c r="B230" s="266"/>
      <c r="C230" s="291"/>
      <c r="D230" s="250"/>
    </row>
    <row r="231" spans="1:21" ht="21.95" customHeight="1" x14ac:dyDescent="0.2">
      <c r="A231" s="198" t="s">
        <v>433</v>
      </c>
      <c r="B231" s="340"/>
      <c r="C231" s="341"/>
      <c r="D231" s="250"/>
      <c r="E231" s="353"/>
    </row>
    <row r="232" spans="1:21" ht="21.95" customHeight="1" x14ac:dyDescent="0.2">
      <c r="A232" s="195" t="s">
        <v>198</v>
      </c>
      <c r="B232" s="268"/>
      <c r="C232" s="292"/>
      <c r="D232" s="250"/>
    </row>
    <row r="233" spans="1:21" ht="21.95" customHeight="1" x14ac:dyDescent="0.2">
      <c r="A233" s="198" t="s">
        <v>498</v>
      </c>
      <c r="B233" s="268"/>
      <c r="C233" s="292"/>
      <c r="D233" s="250"/>
    </row>
    <row r="234" spans="1:21" ht="21.95" customHeight="1" x14ac:dyDescent="0.2">
      <c r="A234" s="196" t="s">
        <v>232</v>
      </c>
      <c r="B234" s="267"/>
      <c r="C234" s="293"/>
      <c r="D234" s="250"/>
    </row>
    <row r="235" spans="1:21" ht="21.95" customHeight="1" x14ac:dyDescent="0.2">
      <c r="A235" s="362" t="s">
        <v>71</v>
      </c>
      <c r="B235" s="173">
        <f>SUM(B230:B234)</f>
        <v>0</v>
      </c>
      <c r="C235" s="103">
        <f>SUM(C230:C234)</f>
        <v>0</v>
      </c>
      <c r="D235" s="249"/>
    </row>
    <row r="236" spans="1:21" ht="15" customHeight="1" x14ac:dyDescent="0.2">
      <c r="A236" s="248" t="s">
        <v>426</v>
      </c>
    </row>
    <row r="237" spans="1:21" s="21" customFormat="1" ht="30" customHeight="1" x14ac:dyDescent="0.2">
      <c r="A237" s="21" t="s">
        <v>500</v>
      </c>
      <c r="B237" s="670" t="s">
        <v>408</v>
      </c>
      <c r="C237" s="670"/>
      <c r="D237" s="670"/>
      <c r="E237" s="354"/>
      <c r="F237" s="354"/>
      <c r="G237" s="354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</row>
    <row r="238" spans="1:21" ht="15" customHeight="1" x14ac:dyDescent="0.2">
      <c r="A238" s="21" t="s">
        <v>514</v>
      </c>
    </row>
    <row r="239" spans="1:21" s="360" customFormat="1" x14ac:dyDescent="0.2">
      <c r="E239" s="352"/>
      <c r="F239" s="352"/>
      <c r="G239" s="352"/>
    </row>
    <row r="240" spans="1:21" ht="15" customHeight="1" x14ac:dyDescent="0.2">
      <c r="A240" s="661" t="s">
        <v>223</v>
      </c>
      <c r="B240" s="662"/>
      <c r="C240" s="662"/>
      <c r="D240" s="663"/>
    </row>
    <row r="241" spans="1:21" ht="15" customHeight="1" x14ac:dyDescent="0.2">
      <c r="A241" s="362" t="s">
        <v>5</v>
      </c>
      <c r="B241" s="664" t="s">
        <v>224</v>
      </c>
      <c r="C241" s="665"/>
      <c r="D241" s="97" t="s">
        <v>225</v>
      </c>
    </row>
    <row r="242" spans="1:21" ht="15" customHeight="1" x14ac:dyDescent="0.2">
      <c r="A242" s="335" t="s">
        <v>425</v>
      </c>
      <c r="B242" s="666"/>
      <c r="C242" s="667"/>
      <c r="D242" s="668" t="s">
        <v>226</v>
      </c>
    </row>
    <row r="243" spans="1:21" ht="24.95" customHeight="1" x14ac:dyDescent="0.2">
      <c r="A243" s="98" t="s">
        <v>499</v>
      </c>
      <c r="B243" s="99" t="s">
        <v>227</v>
      </c>
      <c r="C243" s="102" t="s">
        <v>228</v>
      </c>
      <c r="D243" s="669"/>
    </row>
    <row r="244" spans="1:21" ht="21.95" customHeight="1" x14ac:dyDescent="0.2">
      <c r="A244" s="194" t="s">
        <v>197</v>
      </c>
      <c r="B244" s="266"/>
      <c r="C244" s="291"/>
      <c r="D244" s="250"/>
    </row>
    <row r="245" spans="1:21" ht="21.95" customHeight="1" x14ac:dyDescent="0.2">
      <c r="A245" s="198" t="s">
        <v>433</v>
      </c>
      <c r="B245" s="340"/>
      <c r="C245" s="341"/>
      <c r="D245" s="250"/>
      <c r="E245" s="353"/>
    </row>
    <row r="246" spans="1:21" ht="21.95" customHeight="1" x14ac:dyDescent="0.2">
      <c r="A246" s="195" t="s">
        <v>198</v>
      </c>
      <c r="B246" s="268"/>
      <c r="C246" s="292"/>
      <c r="D246" s="250"/>
    </row>
    <row r="247" spans="1:21" ht="21.95" customHeight="1" x14ac:dyDescent="0.2">
      <c r="A247" s="198" t="s">
        <v>498</v>
      </c>
      <c r="B247" s="268"/>
      <c r="C247" s="292"/>
      <c r="D247" s="250"/>
    </row>
    <row r="248" spans="1:21" ht="21.95" customHeight="1" x14ac:dyDescent="0.2">
      <c r="A248" s="196" t="s">
        <v>232</v>
      </c>
      <c r="B248" s="267"/>
      <c r="C248" s="293"/>
      <c r="D248" s="250"/>
    </row>
    <row r="249" spans="1:21" ht="21.95" customHeight="1" x14ac:dyDescent="0.2">
      <c r="A249" s="362" t="s">
        <v>71</v>
      </c>
      <c r="B249" s="173">
        <f>SUM(B244:B248)</f>
        <v>0</v>
      </c>
      <c r="C249" s="103">
        <f>SUM(C244:C248)</f>
        <v>0</v>
      </c>
      <c r="D249" s="249"/>
    </row>
    <row r="250" spans="1:21" ht="15" customHeight="1" x14ac:dyDescent="0.2">
      <c r="A250" s="248" t="s">
        <v>426</v>
      </c>
    </row>
    <row r="251" spans="1:21" s="21" customFormat="1" ht="30" customHeight="1" x14ac:dyDescent="0.2">
      <c r="A251" s="21" t="s">
        <v>500</v>
      </c>
      <c r="B251" s="670" t="s">
        <v>408</v>
      </c>
      <c r="C251" s="670"/>
      <c r="D251" s="670"/>
      <c r="E251" s="354"/>
      <c r="F251" s="354"/>
      <c r="G251" s="354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</row>
    <row r="252" spans="1:21" ht="15" customHeight="1" x14ac:dyDescent="0.2">
      <c r="A252" s="21" t="s">
        <v>514</v>
      </c>
    </row>
    <row r="253" spans="1:21" s="360" customFormat="1" x14ac:dyDescent="0.2">
      <c r="E253" s="352"/>
      <c r="F253" s="352"/>
      <c r="G253" s="352"/>
    </row>
    <row r="254" spans="1:21" ht="15" customHeight="1" x14ac:dyDescent="0.2">
      <c r="A254" s="661" t="s">
        <v>223</v>
      </c>
      <c r="B254" s="662"/>
      <c r="C254" s="662"/>
      <c r="D254" s="663"/>
    </row>
    <row r="255" spans="1:21" ht="15" customHeight="1" x14ac:dyDescent="0.2">
      <c r="A255" s="362" t="s">
        <v>5</v>
      </c>
      <c r="B255" s="664" t="s">
        <v>224</v>
      </c>
      <c r="C255" s="665"/>
      <c r="D255" s="97" t="s">
        <v>225</v>
      </c>
    </row>
    <row r="256" spans="1:21" ht="15" customHeight="1" x14ac:dyDescent="0.2">
      <c r="A256" s="335" t="s">
        <v>425</v>
      </c>
      <c r="B256" s="666"/>
      <c r="C256" s="667"/>
      <c r="D256" s="668" t="s">
        <v>226</v>
      </c>
    </row>
    <row r="257" spans="1:21" ht="24.95" customHeight="1" x14ac:dyDescent="0.2">
      <c r="A257" s="98" t="s">
        <v>499</v>
      </c>
      <c r="B257" s="99" t="s">
        <v>227</v>
      </c>
      <c r="C257" s="102" t="s">
        <v>228</v>
      </c>
      <c r="D257" s="669"/>
    </row>
    <row r="258" spans="1:21" ht="21.95" customHeight="1" x14ac:dyDescent="0.2">
      <c r="A258" s="194" t="s">
        <v>197</v>
      </c>
      <c r="B258" s="266"/>
      <c r="C258" s="291"/>
      <c r="D258" s="250"/>
    </row>
    <row r="259" spans="1:21" ht="21.95" customHeight="1" x14ac:dyDescent="0.2">
      <c r="A259" s="198" t="s">
        <v>433</v>
      </c>
      <c r="B259" s="340"/>
      <c r="C259" s="341"/>
      <c r="D259" s="250"/>
      <c r="E259" s="353"/>
    </row>
    <row r="260" spans="1:21" ht="21.95" customHeight="1" x14ac:dyDescent="0.2">
      <c r="A260" s="195" t="s">
        <v>198</v>
      </c>
      <c r="B260" s="268"/>
      <c r="C260" s="292"/>
      <c r="D260" s="250"/>
    </row>
    <row r="261" spans="1:21" ht="21.95" customHeight="1" x14ac:dyDescent="0.2">
      <c r="A261" s="198" t="s">
        <v>498</v>
      </c>
      <c r="B261" s="268"/>
      <c r="C261" s="292"/>
      <c r="D261" s="250"/>
    </row>
    <row r="262" spans="1:21" ht="21.95" customHeight="1" x14ac:dyDescent="0.2">
      <c r="A262" s="196" t="s">
        <v>232</v>
      </c>
      <c r="B262" s="267"/>
      <c r="C262" s="293"/>
      <c r="D262" s="250"/>
    </row>
    <row r="263" spans="1:21" ht="21.95" customHeight="1" x14ac:dyDescent="0.2">
      <c r="A263" s="362" t="s">
        <v>71</v>
      </c>
      <c r="B263" s="173">
        <f>SUM(B258:B262)</f>
        <v>0</v>
      </c>
      <c r="C263" s="103">
        <f>SUM(C258:C262)</f>
        <v>0</v>
      </c>
      <c r="D263" s="249"/>
    </row>
    <row r="264" spans="1:21" ht="15" customHeight="1" x14ac:dyDescent="0.2">
      <c r="A264" s="248" t="s">
        <v>426</v>
      </c>
    </row>
    <row r="265" spans="1:21" s="21" customFormat="1" ht="30" customHeight="1" x14ac:dyDescent="0.2">
      <c r="A265" s="21" t="s">
        <v>500</v>
      </c>
      <c r="B265" s="670" t="s">
        <v>408</v>
      </c>
      <c r="C265" s="670"/>
      <c r="D265" s="670"/>
      <c r="E265" s="354"/>
      <c r="F265" s="354"/>
      <c r="G265" s="354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</row>
    <row r="266" spans="1:21" ht="15" customHeight="1" x14ac:dyDescent="0.2">
      <c r="A266" s="21" t="s">
        <v>514</v>
      </c>
    </row>
    <row r="267" spans="1:21" s="360" customFormat="1" x14ac:dyDescent="0.2">
      <c r="E267" s="352"/>
      <c r="F267" s="352"/>
      <c r="G267" s="352"/>
    </row>
    <row r="268" spans="1:21" ht="15" customHeight="1" x14ac:dyDescent="0.2">
      <c r="A268" s="661" t="s">
        <v>223</v>
      </c>
      <c r="B268" s="662"/>
      <c r="C268" s="662"/>
      <c r="D268" s="663"/>
    </row>
    <row r="269" spans="1:21" ht="15" customHeight="1" x14ac:dyDescent="0.2">
      <c r="A269" s="362" t="s">
        <v>5</v>
      </c>
      <c r="B269" s="664" t="s">
        <v>224</v>
      </c>
      <c r="C269" s="665"/>
      <c r="D269" s="97" t="s">
        <v>225</v>
      </c>
    </row>
    <row r="270" spans="1:21" ht="15" customHeight="1" x14ac:dyDescent="0.2">
      <c r="A270" s="335" t="s">
        <v>425</v>
      </c>
      <c r="B270" s="666"/>
      <c r="C270" s="667"/>
      <c r="D270" s="668" t="s">
        <v>226</v>
      </c>
    </row>
    <row r="271" spans="1:21" ht="24.95" customHeight="1" x14ac:dyDescent="0.2">
      <c r="A271" s="98" t="s">
        <v>499</v>
      </c>
      <c r="B271" s="99" t="s">
        <v>227</v>
      </c>
      <c r="C271" s="102" t="s">
        <v>228</v>
      </c>
      <c r="D271" s="669"/>
    </row>
    <row r="272" spans="1:21" ht="21.95" customHeight="1" x14ac:dyDescent="0.2">
      <c r="A272" s="194" t="s">
        <v>197</v>
      </c>
      <c r="B272" s="266"/>
      <c r="C272" s="291"/>
      <c r="D272" s="250"/>
    </row>
    <row r="273" spans="1:21" ht="21.95" customHeight="1" x14ac:dyDescent="0.2">
      <c r="A273" s="198" t="s">
        <v>433</v>
      </c>
      <c r="B273" s="340"/>
      <c r="C273" s="341"/>
      <c r="D273" s="250"/>
      <c r="E273" s="353"/>
    </row>
    <row r="274" spans="1:21" ht="21.95" customHeight="1" x14ac:dyDescent="0.2">
      <c r="A274" s="195" t="s">
        <v>198</v>
      </c>
      <c r="B274" s="268"/>
      <c r="C274" s="292"/>
      <c r="D274" s="250"/>
    </row>
    <row r="275" spans="1:21" ht="21.95" customHeight="1" x14ac:dyDescent="0.2">
      <c r="A275" s="198" t="s">
        <v>498</v>
      </c>
      <c r="B275" s="268"/>
      <c r="C275" s="292"/>
      <c r="D275" s="250"/>
    </row>
    <row r="276" spans="1:21" ht="21.95" customHeight="1" x14ac:dyDescent="0.2">
      <c r="A276" s="196" t="s">
        <v>232</v>
      </c>
      <c r="B276" s="267"/>
      <c r="C276" s="293"/>
      <c r="D276" s="250"/>
    </row>
    <row r="277" spans="1:21" ht="21.95" customHeight="1" x14ac:dyDescent="0.2">
      <c r="A277" s="362" t="s">
        <v>71</v>
      </c>
      <c r="B277" s="173">
        <f>SUM(B272:B276)</f>
        <v>0</v>
      </c>
      <c r="C277" s="103">
        <f>SUM(C272:C276)</f>
        <v>0</v>
      </c>
      <c r="D277" s="249"/>
    </row>
    <row r="278" spans="1:21" ht="15" customHeight="1" x14ac:dyDescent="0.2">
      <c r="A278" s="248" t="s">
        <v>426</v>
      </c>
    </row>
    <row r="279" spans="1:21" s="21" customFormat="1" ht="30" customHeight="1" x14ac:dyDescent="0.2">
      <c r="A279" s="21" t="s">
        <v>500</v>
      </c>
      <c r="B279" s="670" t="s">
        <v>408</v>
      </c>
      <c r="C279" s="670"/>
      <c r="D279" s="670"/>
      <c r="E279" s="354"/>
      <c r="F279" s="354"/>
      <c r="G279" s="354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</row>
    <row r="280" spans="1:21" ht="15" customHeight="1" x14ac:dyDescent="0.2">
      <c r="A280" s="21" t="s">
        <v>514</v>
      </c>
    </row>
    <row r="281" spans="1:21" s="360" customFormat="1" x14ac:dyDescent="0.2">
      <c r="E281" s="352"/>
      <c r="F281" s="352"/>
      <c r="G281" s="352"/>
    </row>
    <row r="282" spans="1:21" ht="15" customHeight="1" x14ac:dyDescent="0.2">
      <c r="A282" s="661" t="s">
        <v>223</v>
      </c>
      <c r="B282" s="662"/>
      <c r="C282" s="662"/>
      <c r="D282" s="663"/>
    </row>
    <row r="283" spans="1:21" ht="15" customHeight="1" x14ac:dyDescent="0.2">
      <c r="A283" s="362" t="s">
        <v>5</v>
      </c>
      <c r="B283" s="664" t="s">
        <v>224</v>
      </c>
      <c r="C283" s="665"/>
      <c r="D283" s="97" t="s">
        <v>225</v>
      </c>
    </row>
    <row r="284" spans="1:21" ht="15" customHeight="1" x14ac:dyDescent="0.2">
      <c r="A284" s="335" t="s">
        <v>425</v>
      </c>
      <c r="B284" s="666"/>
      <c r="C284" s="667"/>
      <c r="D284" s="668" t="s">
        <v>226</v>
      </c>
    </row>
    <row r="285" spans="1:21" ht="24.95" customHeight="1" x14ac:dyDescent="0.2">
      <c r="A285" s="98" t="s">
        <v>499</v>
      </c>
      <c r="B285" s="99" t="s">
        <v>227</v>
      </c>
      <c r="C285" s="102" t="s">
        <v>228</v>
      </c>
      <c r="D285" s="669"/>
    </row>
    <row r="286" spans="1:21" ht="21.95" customHeight="1" x14ac:dyDescent="0.2">
      <c r="A286" s="194" t="s">
        <v>197</v>
      </c>
      <c r="B286" s="266"/>
      <c r="C286" s="291"/>
      <c r="D286" s="250"/>
    </row>
    <row r="287" spans="1:21" ht="21.95" customHeight="1" x14ac:dyDescent="0.2">
      <c r="A287" s="198" t="s">
        <v>433</v>
      </c>
      <c r="B287" s="340"/>
      <c r="C287" s="341"/>
      <c r="D287" s="250"/>
      <c r="E287" s="353"/>
    </row>
    <row r="288" spans="1:21" ht="21.95" customHeight="1" x14ac:dyDescent="0.2">
      <c r="A288" s="195" t="s">
        <v>198</v>
      </c>
      <c r="B288" s="268"/>
      <c r="C288" s="292"/>
      <c r="D288" s="250"/>
    </row>
    <row r="289" spans="1:21" ht="21.95" customHeight="1" x14ac:dyDescent="0.2">
      <c r="A289" s="198" t="s">
        <v>498</v>
      </c>
      <c r="B289" s="268"/>
      <c r="C289" s="292"/>
      <c r="D289" s="250"/>
    </row>
    <row r="290" spans="1:21" ht="21.95" customHeight="1" x14ac:dyDescent="0.2">
      <c r="A290" s="196" t="s">
        <v>232</v>
      </c>
      <c r="B290" s="267"/>
      <c r="C290" s="293"/>
      <c r="D290" s="250"/>
    </row>
    <row r="291" spans="1:21" ht="21.95" customHeight="1" x14ac:dyDescent="0.2">
      <c r="A291" s="362" t="s">
        <v>71</v>
      </c>
      <c r="B291" s="173">
        <f>SUM(B286:B290)</f>
        <v>0</v>
      </c>
      <c r="C291" s="103">
        <f>SUM(C286:C290)</f>
        <v>0</v>
      </c>
      <c r="D291" s="249"/>
    </row>
    <row r="292" spans="1:21" ht="15" customHeight="1" x14ac:dyDescent="0.2">
      <c r="A292" s="248" t="s">
        <v>426</v>
      </c>
    </row>
    <row r="293" spans="1:21" s="21" customFormat="1" ht="30" customHeight="1" x14ac:dyDescent="0.2">
      <c r="A293" s="21" t="s">
        <v>500</v>
      </c>
      <c r="B293" s="670" t="s">
        <v>408</v>
      </c>
      <c r="C293" s="670"/>
      <c r="D293" s="670"/>
      <c r="E293" s="354"/>
      <c r="F293" s="354"/>
      <c r="G293" s="354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</row>
    <row r="294" spans="1:21" ht="15" customHeight="1" x14ac:dyDescent="0.2">
      <c r="A294" s="21" t="s">
        <v>514</v>
      </c>
    </row>
    <row r="295" spans="1:21" s="360" customFormat="1" x14ac:dyDescent="0.2">
      <c r="E295" s="352"/>
      <c r="F295" s="352"/>
      <c r="G295" s="352"/>
    </row>
    <row r="296" spans="1:21" ht="15" customHeight="1" x14ac:dyDescent="0.2">
      <c r="A296" s="661" t="s">
        <v>223</v>
      </c>
      <c r="B296" s="662"/>
      <c r="C296" s="662"/>
      <c r="D296" s="663"/>
    </row>
    <row r="297" spans="1:21" ht="15" customHeight="1" x14ac:dyDescent="0.2">
      <c r="A297" s="362" t="s">
        <v>5</v>
      </c>
      <c r="B297" s="664" t="s">
        <v>224</v>
      </c>
      <c r="C297" s="665"/>
      <c r="D297" s="97" t="s">
        <v>225</v>
      </c>
    </row>
    <row r="298" spans="1:21" ht="15" customHeight="1" x14ac:dyDescent="0.2">
      <c r="A298" s="335" t="s">
        <v>425</v>
      </c>
      <c r="B298" s="666"/>
      <c r="C298" s="667"/>
      <c r="D298" s="668" t="s">
        <v>226</v>
      </c>
    </row>
    <row r="299" spans="1:21" ht="24.95" customHeight="1" x14ac:dyDescent="0.2">
      <c r="A299" s="98" t="s">
        <v>499</v>
      </c>
      <c r="B299" s="99" t="s">
        <v>227</v>
      </c>
      <c r="C299" s="102" t="s">
        <v>228</v>
      </c>
      <c r="D299" s="669"/>
    </row>
    <row r="300" spans="1:21" ht="21.95" customHeight="1" x14ac:dyDescent="0.2">
      <c r="A300" s="194" t="s">
        <v>197</v>
      </c>
      <c r="B300" s="266"/>
      <c r="C300" s="291"/>
      <c r="D300" s="250"/>
    </row>
    <row r="301" spans="1:21" ht="21.95" customHeight="1" x14ac:dyDescent="0.2">
      <c r="A301" s="198" t="s">
        <v>433</v>
      </c>
      <c r="B301" s="340"/>
      <c r="C301" s="341"/>
      <c r="D301" s="250"/>
      <c r="E301" s="353"/>
    </row>
    <row r="302" spans="1:21" ht="21.95" customHeight="1" x14ac:dyDescent="0.2">
      <c r="A302" s="195" t="s">
        <v>198</v>
      </c>
      <c r="B302" s="268"/>
      <c r="C302" s="292"/>
      <c r="D302" s="250"/>
    </row>
    <row r="303" spans="1:21" ht="21.95" customHeight="1" x14ac:dyDescent="0.2">
      <c r="A303" s="198" t="s">
        <v>498</v>
      </c>
      <c r="B303" s="268"/>
      <c r="C303" s="292"/>
      <c r="D303" s="250"/>
    </row>
    <row r="304" spans="1:21" ht="21.95" customHeight="1" x14ac:dyDescent="0.2">
      <c r="A304" s="196" t="s">
        <v>232</v>
      </c>
      <c r="B304" s="267"/>
      <c r="C304" s="293"/>
      <c r="D304" s="250"/>
    </row>
    <row r="305" spans="1:21" ht="21.95" customHeight="1" x14ac:dyDescent="0.2">
      <c r="A305" s="362" t="s">
        <v>71</v>
      </c>
      <c r="B305" s="173">
        <f>SUM(B300:B304)</f>
        <v>0</v>
      </c>
      <c r="C305" s="103">
        <f>SUM(C300:C304)</f>
        <v>0</v>
      </c>
      <c r="D305" s="249"/>
    </row>
    <row r="306" spans="1:21" ht="15" customHeight="1" x14ac:dyDescent="0.2">
      <c r="A306" s="248" t="s">
        <v>426</v>
      </c>
    </row>
    <row r="307" spans="1:21" s="21" customFormat="1" ht="30" customHeight="1" x14ac:dyDescent="0.2">
      <c r="A307" s="21" t="s">
        <v>500</v>
      </c>
      <c r="B307" s="670" t="s">
        <v>408</v>
      </c>
      <c r="C307" s="670"/>
      <c r="D307" s="670"/>
      <c r="E307" s="354"/>
      <c r="F307" s="354"/>
      <c r="G307" s="354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</row>
    <row r="308" spans="1:21" ht="15" customHeight="1" x14ac:dyDescent="0.2">
      <c r="A308" s="21" t="s">
        <v>514</v>
      </c>
    </row>
    <row r="309" spans="1:21" s="360" customFormat="1" x14ac:dyDescent="0.2">
      <c r="E309" s="352"/>
      <c r="F309" s="352"/>
      <c r="G309" s="352"/>
    </row>
    <row r="310" spans="1:21" ht="15" customHeight="1" x14ac:dyDescent="0.2">
      <c r="A310" s="661" t="s">
        <v>223</v>
      </c>
      <c r="B310" s="662"/>
      <c r="C310" s="662"/>
      <c r="D310" s="663"/>
    </row>
    <row r="311" spans="1:21" ht="15" customHeight="1" x14ac:dyDescent="0.2">
      <c r="A311" s="362" t="s">
        <v>5</v>
      </c>
      <c r="B311" s="664" t="s">
        <v>224</v>
      </c>
      <c r="C311" s="665"/>
      <c r="D311" s="97" t="s">
        <v>225</v>
      </c>
    </row>
    <row r="312" spans="1:21" ht="15" customHeight="1" x14ac:dyDescent="0.2">
      <c r="A312" s="335" t="s">
        <v>425</v>
      </c>
      <c r="B312" s="666"/>
      <c r="C312" s="667"/>
      <c r="D312" s="668" t="s">
        <v>226</v>
      </c>
    </row>
    <row r="313" spans="1:21" ht="24.95" customHeight="1" x14ac:dyDescent="0.2">
      <c r="A313" s="98" t="s">
        <v>499</v>
      </c>
      <c r="B313" s="99" t="s">
        <v>227</v>
      </c>
      <c r="C313" s="102" t="s">
        <v>228</v>
      </c>
      <c r="D313" s="669"/>
    </row>
    <row r="314" spans="1:21" ht="21.95" customHeight="1" x14ac:dyDescent="0.2">
      <c r="A314" s="194" t="s">
        <v>197</v>
      </c>
      <c r="B314" s="266"/>
      <c r="C314" s="291"/>
      <c r="D314" s="250"/>
    </row>
    <row r="315" spans="1:21" ht="21.95" customHeight="1" x14ac:dyDescent="0.2">
      <c r="A315" s="198" t="s">
        <v>433</v>
      </c>
      <c r="B315" s="340"/>
      <c r="C315" s="341"/>
      <c r="D315" s="250"/>
      <c r="E315" s="353"/>
    </row>
    <row r="316" spans="1:21" ht="21.95" customHeight="1" x14ac:dyDescent="0.2">
      <c r="A316" s="195" t="s">
        <v>198</v>
      </c>
      <c r="B316" s="268"/>
      <c r="C316" s="292"/>
      <c r="D316" s="250"/>
    </row>
    <row r="317" spans="1:21" ht="21.95" customHeight="1" x14ac:dyDescent="0.2">
      <c r="A317" s="198" t="s">
        <v>498</v>
      </c>
      <c r="B317" s="268"/>
      <c r="C317" s="292"/>
      <c r="D317" s="250"/>
    </row>
    <row r="318" spans="1:21" ht="21.95" customHeight="1" x14ac:dyDescent="0.2">
      <c r="A318" s="196" t="s">
        <v>232</v>
      </c>
      <c r="B318" s="267"/>
      <c r="C318" s="293"/>
      <c r="D318" s="250"/>
    </row>
    <row r="319" spans="1:21" ht="21.95" customHeight="1" x14ac:dyDescent="0.2">
      <c r="A319" s="362" t="s">
        <v>71</v>
      </c>
      <c r="B319" s="173">
        <f>SUM(B314:B318)</f>
        <v>0</v>
      </c>
      <c r="C319" s="103">
        <f>SUM(C314:C318)</f>
        <v>0</v>
      </c>
      <c r="D319" s="249"/>
    </row>
    <row r="320" spans="1:21" ht="15" customHeight="1" x14ac:dyDescent="0.2">
      <c r="A320" s="248" t="s">
        <v>426</v>
      </c>
    </row>
    <row r="321" spans="1:21" s="21" customFormat="1" ht="30" customHeight="1" x14ac:dyDescent="0.2">
      <c r="A321" s="21" t="s">
        <v>500</v>
      </c>
      <c r="B321" s="670" t="s">
        <v>408</v>
      </c>
      <c r="C321" s="670"/>
      <c r="D321" s="670"/>
      <c r="E321" s="354"/>
      <c r="F321" s="354"/>
      <c r="G321" s="354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</row>
    <row r="322" spans="1:21" ht="15" customHeight="1" x14ac:dyDescent="0.2">
      <c r="A322" s="21" t="s">
        <v>514</v>
      </c>
    </row>
    <row r="323" spans="1:21" s="360" customFormat="1" x14ac:dyDescent="0.2">
      <c r="E323" s="352"/>
      <c r="F323" s="352"/>
      <c r="G323" s="352"/>
    </row>
    <row r="324" spans="1:21" s="360" customFormat="1" x14ac:dyDescent="0.2">
      <c r="E324" s="352"/>
      <c r="F324" s="352"/>
      <c r="G324" s="352"/>
    </row>
    <row r="325" spans="1:21" s="360" customFormat="1" x14ac:dyDescent="0.2">
      <c r="E325" s="352"/>
      <c r="F325" s="352"/>
      <c r="G325" s="352"/>
    </row>
    <row r="326" spans="1:21" s="360" customFormat="1" x14ac:dyDescent="0.2">
      <c r="E326" s="352"/>
      <c r="F326" s="352"/>
      <c r="G326" s="352"/>
    </row>
    <row r="327" spans="1:21" s="360" customFormat="1" x14ac:dyDescent="0.2">
      <c r="E327" s="352"/>
      <c r="F327" s="352"/>
      <c r="G327" s="352"/>
    </row>
    <row r="328" spans="1:21" s="360" customFormat="1" x14ac:dyDescent="0.2">
      <c r="E328" s="352"/>
      <c r="F328" s="352"/>
      <c r="G328" s="352"/>
    </row>
    <row r="329" spans="1:21" s="360" customFormat="1" x14ac:dyDescent="0.2">
      <c r="E329" s="352"/>
      <c r="F329" s="352"/>
      <c r="G329" s="352"/>
    </row>
    <row r="330" spans="1:21" s="360" customFormat="1" x14ac:dyDescent="0.2">
      <c r="E330" s="352"/>
      <c r="F330" s="352"/>
      <c r="G330" s="352"/>
    </row>
    <row r="331" spans="1:21" s="360" customFormat="1" x14ac:dyDescent="0.2">
      <c r="E331" s="352"/>
      <c r="F331" s="352"/>
      <c r="G331" s="352"/>
    </row>
    <row r="332" spans="1:21" s="360" customFormat="1" x14ac:dyDescent="0.2">
      <c r="E332" s="352"/>
      <c r="F332" s="352"/>
      <c r="G332" s="352"/>
    </row>
    <row r="333" spans="1:21" s="360" customFormat="1" x14ac:dyDescent="0.2">
      <c r="E333" s="352"/>
      <c r="F333" s="352"/>
      <c r="G333" s="352"/>
    </row>
    <row r="334" spans="1:21" s="360" customFormat="1" x14ac:dyDescent="0.2">
      <c r="E334" s="352"/>
      <c r="F334" s="352"/>
      <c r="G334" s="352"/>
    </row>
    <row r="335" spans="1:21" s="360" customFormat="1" x14ac:dyDescent="0.2">
      <c r="E335" s="352"/>
      <c r="F335" s="352"/>
      <c r="G335" s="352"/>
    </row>
    <row r="336" spans="1:21" s="360" customFormat="1" x14ac:dyDescent="0.2">
      <c r="E336" s="352"/>
      <c r="F336" s="352"/>
      <c r="G336" s="352"/>
    </row>
    <row r="337" spans="5:7" s="360" customFormat="1" x14ac:dyDescent="0.2">
      <c r="E337" s="352"/>
      <c r="F337" s="352"/>
      <c r="G337" s="352"/>
    </row>
    <row r="338" spans="5:7" s="360" customFormat="1" x14ac:dyDescent="0.2">
      <c r="E338" s="352"/>
      <c r="F338" s="352"/>
      <c r="G338" s="352"/>
    </row>
    <row r="339" spans="5:7" s="360" customFormat="1" x14ac:dyDescent="0.2">
      <c r="E339" s="352"/>
      <c r="F339" s="352"/>
      <c r="G339" s="352"/>
    </row>
    <row r="340" spans="5:7" s="360" customFormat="1" x14ac:dyDescent="0.2">
      <c r="E340" s="352"/>
      <c r="F340" s="352"/>
      <c r="G340" s="352"/>
    </row>
    <row r="341" spans="5:7" s="360" customFormat="1" x14ac:dyDescent="0.2">
      <c r="E341" s="352"/>
      <c r="F341" s="352"/>
      <c r="G341" s="352"/>
    </row>
    <row r="342" spans="5:7" s="360" customFormat="1" x14ac:dyDescent="0.2">
      <c r="E342" s="352"/>
      <c r="F342" s="352"/>
      <c r="G342" s="352"/>
    </row>
    <row r="343" spans="5:7" s="360" customFormat="1" x14ac:dyDescent="0.2">
      <c r="E343" s="352"/>
      <c r="F343" s="352"/>
      <c r="G343" s="352"/>
    </row>
    <row r="344" spans="5:7" s="360" customFormat="1" x14ac:dyDescent="0.2">
      <c r="E344" s="352"/>
      <c r="F344" s="352"/>
      <c r="G344" s="352"/>
    </row>
    <row r="345" spans="5:7" s="360" customFormat="1" x14ac:dyDescent="0.2">
      <c r="E345" s="352"/>
      <c r="F345" s="352"/>
      <c r="G345" s="352"/>
    </row>
    <row r="346" spans="5:7" s="360" customFormat="1" x14ac:dyDescent="0.2">
      <c r="E346" s="352"/>
      <c r="F346" s="352"/>
      <c r="G346" s="352"/>
    </row>
    <row r="347" spans="5:7" s="360" customFormat="1" x14ac:dyDescent="0.2">
      <c r="E347" s="352"/>
      <c r="F347" s="352"/>
      <c r="G347" s="352"/>
    </row>
    <row r="348" spans="5:7" s="360" customFormat="1" x14ac:dyDescent="0.2">
      <c r="E348" s="352"/>
      <c r="F348" s="352"/>
      <c r="G348" s="352"/>
    </row>
    <row r="349" spans="5:7" s="360" customFormat="1" x14ac:dyDescent="0.2">
      <c r="E349" s="352"/>
      <c r="F349" s="352"/>
      <c r="G349" s="352"/>
    </row>
    <row r="350" spans="5:7" s="360" customFormat="1" x14ac:dyDescent="0.2">
      <c r="E350" s="352"/>
      <c r="F350" s="352"/>
      <c r="G350" s="352"/>
    </row>
    <row r="351" spans="5:7" s="360" customFormat="1" x14ac:dyDescent="0.2">
      <c r="E351" s="352"/>
      <c r="F351" s="352"/>
      <c r="G351" s="352"/>
    </row>
    <row r="352" spans="5:7" s="360" customFormat="1" x14ac:dyDescent="0.2">
      <c r="E352" s="352"/>
      <c r="F352" s="352"/>
      <c r="G352" s="352"/>
    </row>
    <row r="353" spans="5:7" s="360" customFormat="1" x14ac:dyDescent="0.2">
      <c r="E353" s="352"/>
      <c r="F353" s="352"/>
      <c r="G353" s="352"/>
    </row>
    <row r="354" spans="5:7" s="360" customFormat="1" x14ac:dyDescent="0.2">
      <c r="E354" s="352"/>
      <c r="F354" s="352"/>
      <c r="G354" s="352"/>
    </row>
    <row r="355" spans="5:7" s="360" customFormat="1" x14ac:dyDescent="0.2">
      <c r="E355" s="352"/>
      <c r="F355" s="352"/>
      <c r="G355" s="352"/>
    </row>
    <row r="356" spans="5:7" s="360" customFormat="1" x14ac:dyDescent="0.2">
      <c r="E356" s="352"/>
      <c r="F356" s="352"/>
      <c r="G356" s="352"/>
    </row>
    <row r="357" spans="5:7" s="360" customFormat="1" x14ac:dyDescent="0.2">
      <c r="E357" s="352"/>
      <c r="F357" s="352"/>
      <c r="G357" s="352"/>
    </row>
    <row r="358" spans="5:7" s="360" customFormat="1" x14ac:dyDescent="0.2">
      <c r="E358" s="352"/>
      <c r="F358" s="352"/>
      <c r="G358" s="352"/>
    </row>
    <row r="359" spans="5:7" s="360" customFormat="1" x14ac:dyDescent="0.2">
      <c r="E359" s="352"/>
      <c r="F359" s="352"/>
      <c r="G359" s="352"/>
    </row>
    <row r="360" spans="5:7" s="360" customFormat="1" x14ac:dyDescent="0.2">
      <c r="E360" s="352"/>
      <c r="F360" s="352"/>
      <c r="G360" s="352"/>
    </row>
    <row r="361" spans="5:7" s="360" customFormat="1" x14ac:dyDescent="0.2">
      <c r="E361" s="352"/>
      <c r="F361" s="352"/>
      <c r="G361" s="352"/>
    </row>
    <row r="362" spans="5:7" s="360" customFormat="1" x14ac:dyDescent="0.2">
      <c r="E362" s="352"/>
      <c r="F362" s="352"/>
      <c r="G362" s="352"/>
    </row>
    <row r="363" spans="5:7" s="360" customFormat="1" x14ac:dyDescent="0.2">
      <c r="E363" s="352"/>
      <c r="F363" s="352"/>
      <c r="G363" s="352"/>
    </row>
    <row r="364" spans="5:7" s="360" customFormat="1" x14ac:dyDescent="0.2">
      <c r="E364" s="352"/>
      <c r="F364" s="352"/>
      <c r="G364" s="352"/>
    </row>
    <row r="365" spans="5:7" s="360" customFormat="1" x14ac:dyDescent="0.2">
      <c r="E365" s="352"/>
      <c r="F365" s="352"/>
      <c r="G365" s="352"/>
    </row>
    <row r="366" spans="5:7" s="360" customFormat="1" x14ac:dyDescent="0.2">
      <c r="E366" s="352"/>
      <c r="F366" s="352"/>
      <c r="G366" s="352"/>
    </row>
    <row r="367" spans="5:7" s="360" customFormat="1" x14ac:dyDescent="0.2">
      <c r="E367" s="352"/>
      <c r="F367" s="352"/>
      <c r="G367" s="352"/>
    </row>
    <row r="368" spans="5:7" s="360" customFormat="1" x14ac:dyDescent="0.2">
      <c r="E368" s="352"/>
      <c r="F368" s="352"/>
      <c r="G368" s="352"/>
    </row>
    <row r="369" spans="5:7" s="360" customFormat="1" x14ac:dyDescent="0.2">
      <c r="E369" s="352"/>
      <c r="F369" s="352"/>
      <c r="G369" s="352"/>
    </row>
    <row r="370" spans="5:7" s="360" customFormat="1" x14ac:dyDescent="0.2">
      <c r="E370" s="352"/>
      <c r="F370" s="352"/>
      <c r="G370" s="352"/>
    </row>
    <row r="371" spans="5:7" s="360" customFormat="1" x14ac:dyDescent="0.2">
      <c r="E371" s="352"/>
      <c r="F371" s="352"/>
      <c r="G371" s="352"/>
    </row>
    <row r="372" spans="5:7" s="360" customFormat="1" x14ac:dyDescent="0.2">
      <c r="E372" s="352"/>
      <c r="F372" s="352"/>
      <c r="G372" s="352"/>
    </row>
    <row r="373" spans="5:7" s="360" customFormat="1" x14ac:dyDescent="0.2">
      <c r="E373" s="352"/>
      <c r="F373" s="352"/>
      <c r="G373" s="352"/>
    </row>
    <row r="374" spans="5:7" s="360" customFormat="1" x14ac:dyDescent="0.2">
      <c r="E374" s="352"/>
      <c r="F374" s="352"/>
      <c r="G374" s="352"/>
    </row>
    <row r="375" spans="5:7" s="360" customFormat="1" x14ac:dyDescent="0.2">
      <c r="E375" s="352"/>
      <c r="F375" s="352"/>
      <c r="G375" s="352"/>
    </row>
    <row r="376" spans="5:7" s="360" customFormat="1" x14ac:dyDescent="0.2">
      <c r="E376" s="352"/>
      <c r="F376" s="352"/>
      <c r="G376" s="352"/>
    </row>
    <row r="377" spans="5:7" s="360" customFormat="1" x14ac:dyDescent="0.2">
      <c r="E377" s="352"/>
      <c r="F377" s="352"/>
      <c r="G377" s="352"/>
    </row>
    <row r="378" spans="5:7" s="360" customFormat="1" x14ac:dyDescent="0.2">
      <c r="E378" s="352"/>
      <c r="F378" s="352"/>
      <c r="G378" s="352"/>
    </row>
    <row r="379" spans="5:7" s="360" customFormat="1" x14ac:dyDescent="0.2">
      <c r="E379" s="352"/>
      <c r="F379" s="352"/>
      <c r="G379" s="352"/>
    </row>
    <row r="380" spans="5:7" s="360" customFormat="1" x14ac:dyDescent="0.2">
      <c r="E380" s="352"/>
      <c r="F380" s="352"/>
      <c r="G380" s="352"/>
    </row>
    <row r="381" spans="5:7" s="360" customFormat="1" x14ac:dyDescent="0.2">
      <c r="E381" s="352"/>
      <c r="F381" s="352"/>
      <c r="G381" s="352"/>
    </row>
    <row r="382" spans="5:7" s="360" customFormat="1" x14ac:dyDescent="0.2">
      <c r="E382" s="352"/>
      <c r="F382" s="352"/>
      <c r="G382" s="352"/>
    </row>
    <row r="383" spans="5:7" s="360" customFormat="1" x14ac:dyDescent="0.2">
      <c r="E383" s="352"/>
      <c r="F383" s="352"/>
      <c r="G383" s="352"/>
    </row>
    <row r="384" spans="5:7" s="360" customFormat="1" x14ac:dyDescent="0.2">
      <c r="E384" s="352"/>
      <c r="F384" s="352"/>
      <c r="G384" s="352"/>
    </row>
    <row r="385" spans="5:7" s="360" customFormat="1" x14ac:dyDescent="0.2">
      <c r="E385" s="352"/>
      <c r="F385" s="352"/>
      <c r="G385" s="352"/>
    </row>
    <row r="386" spans="5:7" s="360" customFormat="1" x14ac:dyDescent="0.2">
      <c r="E386" s="352"/>
      <c r="F386" s="352"/>
      <c r="G386" s="352"/>
    </row>
    <row r="387" spans="5:7" s="360" customFormat="1" x14ac:dyDescent="0.2">
      <c r="E387" s="352"/>
      <c r="F387" s="352"/>
      <c r="G387" s="352"/>
    </row>
    <row r="388" spans="5:7" s="360" customFormat="1" x14ac:dyDescent="0.2">
      <c r="E388" s="352"/>
      <c r="F388" s="352"/>
      <c r="G388" s="352"/>
    </row>
    <row r="389" spans="5:7" s="360" customFormat="1" x14ac:dyDescent="0.2">
      <c r="E389" s="352"/>
      <c r="F389" s="352"/>
      <c r="G389" s="352"/>
    </row>
    <row r="390" spans="5:7" s="360" customFormat="1" x14ac:dyDescent="0.2">
      <c r="E390" s="352"/>
      <c r="F390" s="352"/>
      <c r="G390" s="352"/>
    </row>
    <row r="391" spans="5:7" s="360" customFormat="1" x14ac:dyDescent="0.2">
      <c r="E391" s="352"/>
      <c r="F391" s="352"/>
      <c r="G391" s="352"/>
    </row>
    <row r="392" spans="5:7" s="360" customFormat="1" x14ac:dyDescent="0.2">
      <c r="E392" s="352"/>
      <c r="F392" s="352"/>
      <c r="G392" s="352"/>
    </row>
    <row r="393" spans="5:7" s="360" customFormat="1" x14ac:dyDescent="0.2">
      <c r="E393" s="352"/>
      <c r="F393" s="352"/>
      <c r="G393" s="352"/>
    </row>
    <row r="394" spans="5:7" s="360" customFormat="1" x14ac:dyDescent="0.2">
      <c r="E394" s="352"/>
      <c r="F394" s="352"/>
      <c r="G394" s="352"/>
    </row>
    <row r="395" spans="5:7" s="360" customFormat="1" x14ac:dyDescent="0.2">
      <c r="E395" s="352"/>
      <c r="F395" s="352"/>
      <c r="G395" s="352"/>
    </row>
    <row r="396" spans="5:7" s="360" customFormat="1" x14ac:dyDescent="0.2">
      <c r="E396" s="352"/>
      <c r="F396" s="352"/>
      <c r="G396" s="352"/>
    </row>
    <row r="397" spans="5:7" s="360" customFormat="1" x14ac:dyDescent="0.2">
      <c r="E397" s="352"/>
      <c r="F397" s="352"/>
      <c r="G397" s="352"/>
    </row>
    <row r="398" spans="5:7" s="360" customFormat="1" x14ac:dyDescent="0.2">
      <c r="E398" s="352"/>
      <c r="F398" s="352"/>
      <c r="G398" s="352"/>
    </row>
    <row r="399" spans="5:7" s="360" customFormat="1" x14ac:dyDescent="0.2">
      <c r="E399" s="352"/>
      <c r="F399" s="352"/>
      <c r="G399" s="352"/>
    </row>
    <row r="400" spans="5:7" s="360" customFormat="1" x14ac:dyDescent="0.2">
      <c r="E400" s="352"/>
      <c r="F400" s="352"/>
      <c r="G400" s="352"/>
    </row>
    <row r="401" spans="5:7" s="360" customFormat="1" x14ac:dyDescent="0.2">
      <c r="E401" s="352"/>
      <c r="F401" s="352"/>
      <c r="G401" s="352"/>
    </row>
    <row r="402" spans="5:7" s="360" customFormat="1" x14ac:dyDescent="0.2">
      <c r="E402" s="352"/>
      <c r="F402" s="352"/>
      <c r="G402" s="352"/>
    </row>
    <row r="403" spans="5:7" s="360" customFormat="1" x14ac:dyDescent="0.2">
      <c r="E403" s="352"/>
      <c r="F403" s="352"/>
      <c r="G403" s="352"/>
    </row>
    <row r="404" spans="5:7" s="360" customFormat="1" x14ac:dyDescent="0.2">
      <c r="E404" s="352"/>
      <c r="F404" s="352"/>
      <c r="G404" s="352"/>
    </row>
    <row r="405" spans="5:7" s="360" customFormat="1" x14ac:dyDescent="0.2">
      <c r="E405" s="352"/>
      <c r="F405" s="352"/>
      <c r="G405" s="352"/>
    </row>
    <row r="406" spans="5:7" s="360" customFormat="1" x14ac:dyDescent="0.2">
      <c r="E406" s="352"/>
      <c r="F406" s="352"/>
      <c r="G406" s="352"/>
    </row>
    <row r="407" spans="5:7" s="360" customFormat="1" x14ac:dyDescent="0.2">
      <c r="E407" s="352"/>
      <c r="F407" s="352"/>
      <c r="G407" s="352"/>
    </row>
    <row r="408" spans="5:7" s="360" customFormat="1" x14ac:dyDescent="0.2">
      <c r="E408" s="352"/>
      <c r="F408" s="352"/>
      <c r="G408" s="352"/>
    </row>
    <row r="409" spans="5:7" s="360" customFormat="1" x14ac:dyDescent="0.2">
      <c r="E409" s="352"/>
      <c r="F409" s="352"/>
      <c r="G409" s="352"/>
    </row>
    <row r="410" spans="5:7" s="360" customFormat="1" x14ac:dyDescent="0.2">
      <c r="E410" s="352"/>
      <c r="F410" s="352"/>
      <c r="G410" s="352"/>
    </row>
    <row r="411" spans="5:7" s="360" customFormat="1" x14ac:dyDescent="0.2">
      <c r="E411" s="352"/>
      <c r="F411" s="352"/>
      <c r="G411" s="352"/>
    </row>
    <row r="412" spans="5:7" s="360" customFormat="1" x14ac:dyDescent="0.2">
      <c r="E412" s="352"/>
      <c r="F412" s="352"/>
      <c r="G412" s="352"/>
    </row>
    <row r="413" spans="5:7" s="360" customFormat="1" x14ac:dyDescent="0.2">
      <c r="E413" s="352"/>
      <c r="F413" s="352"/>
      <c r="G413" s="352"/>
    </row>
    <row r="414" spans="5:7" s="360" customFormat="1" x14ac:dyDescent="0.2">
      <c r="E414" s="352"/>
      <c r="F414" s="352"/>
      <c r="G414" s="352"/>
    </row>
    <row r="415" spans="5:7" s="360" customFormat="1" x14ac:dyDescent="0.2">
      <c r="E415" s="352"/>
      <c r="F415" s="352"/>
      <c r="G415" s="352"/>
    </row>
    <row r="416" spans="5:7" s="360" customFormat="1" x14ac:dyDescent="0.2">
      <c r="E416" s="352"/>
      <c r="F416" s="352"/>
      <c r="G416" s="352"/>
    </row>
    <row r="417" spans="5:7" s="360" customFormat="1" x14ac:dyDescent="0.2">
      <c r="E417" s="352"/>
      <c r="F417" s="352"/>
      <c r="G417" s="352"/>
    </row>
    <row r="418" spans="5:7" s="360" customFormat="1" x14ac:dyDescent="0.2">
      <c r="E418" s="352"/>
      <c r="F418" s="352"/>
      <c r="G418" s="352"/>
    </row>
    <row r="419" spans="5:7" s="360" customFormat="1" x14ac:dyDescent="0.2">
      <c r="E419" s="352"/>
      <c r="F419" s="352"/>
      <c r="G419" s="352"/>
    </row>
    <row r="420" spans="5:7" s="360" customFormat="1" x14ac:dyDescent="0.2">
      <c r="E420" s="352"/>
      <c r="F420" s="352"/>
      <c r="G420" s="352"/>
    </row>
    <row r="421" spans="5:7" s="360" customFormat="1" x14ac:dyDescent="0.2">
      <c r="E421" s="352"/>
      <c r="F421" s="352"/>
      <c r="G421" s="352"/>
    </row>
    <row r="422" spans="5:7" s="360" customFormat="1" x14ac:dyDescent="0.2">
      <c r="E422" s="352"/>
      <c r="F422" s="352"/>
      <c r="G422" s="352"/>
    </row>
    <row r="423" spans="5:7" s="360" customFormat="1" x14ac:dyDescent="0.2">
      <c r="E423" s="352"/>
      <c r="F423" s="352"/>
      <c r="G423" s="352"/>
    </row>
    <row r="424" spans="5:7" s="360" customFormat="1" x14ac:dyDescent="0.2">
      <c r="E424" s="352"/>
      <c r="F424" s="352"/>
      <c r="G424" s="352"/>
    </row>
    <row r="425" spans="5:7" s="360" customFormat="1" x14ac:dyDescent="0.2">
      <c r="E425" s="352"/>
      <c r="F425" s="352"/>
      <c r="G425" s="352"/>
    </row>
    <row r="426" spans="5:7" s="360" customFormat="1" x14ac:dyDescent="0.2">
      <c r="E426" s="352"/>
      <c r="F426" s="352"/>
      <c r="G426" s="352"/>
    </row>
    <row r="427" spans="5:7" s="360" customFormat="1" x14ac:dyDescent="0.2">
      <c r="E427" s="352"/>
      <c r="F427" s="352"/>
      <c r="G427" s="352"/>
    </row>
    <row r="428" spans="5:7" s="360" customFormat="1" x14ac:dyDescent="0.2">
      <c r="E428" s="352"/>
      <c r="F428" s="352"/>
      <c r="G428" s="352"/>
    </row>
    <row r="429" spans="5:7" s="360" customFormat="1" x14ac:dyDescent="0.2">
      <c r="E429" s="352"/>
      <c r="F429" s="352"/>
      <c r="G429" s="352"/>
    </row>
    <row r="430" spans="5:7" s="360" customFormat="1" x14ac:dyDescent="0.2">
      <c r="E430" s="352"/>
      <c r="F430" s="352"/>
      <c r="G430" s="352"/>
    </row>
    <row r="431" spans="5:7" s="360" customFormat="1" x14ac:dyDescent="0.2">
      <c r="E431" s="352"/>
      <c r="F431" s="352"/>
      <c r="G431" s="352"/>
    </row>
    <row r="432" spans="5:7" s="360" customFormat="1" x14ac:dyDescent="0.2">
      <c r="E432" s="352"/>
      <c r="F432" s="352"/>
      <c r="G432" s="352"/>
    </row>
    <row r="433" spans="5:7" s="360" customFormat="1" x14ac:dyDescent="0.2">
      <c r="E433" s="352"/>
      <c r="F433" s="352"/>
      <c r="G433" s="352"/>
    </row>
    <row r="434" spans="5:7" s="360" customFormat="1" x14ac:dyDescent="0.2">
      <c r="E434" s="352"/>
      <c r="F434" s="352"/>
      <c r="G434" s="352"/>
    </row>
    <row r="435" spans="5:7" s="360" customFormat="1" x14ac:dyDescent="0.2">
      <c r="E435" s="352"/>
      <c r="F435" s="352"/>
      <c r="G435" s="352"/>
    </row>
    <row r="436" spans="5:7" s="360" customFormat="1" x14ac:dyDescent="0.2">
      <c r="E436" s="352"/>
      <c r="F436" s="352"/>
      <c r="G436" s="352"/>
    </row>
    <row r="437" spans="5:7" s="360" customFormat="1" x14ac:dyDescent="0.2">
      <c r="E437" s="352"/>
      <c r="F437" s="352"/>
      <c r="G437" s="352"/>
    </row>
    <row r="438" spans="5:7" s="360" customFormat="1" x14ac:dyDescent="0.2">
      <c r="E438" s="352"/>
      <c r="F438" s="352"/>
      <c r="G438" s="352"/>
    </row>
    <row r="439" spans="5:7" s="360" customFormat="1" x14ac:dyDescent="0.2">
      <c r="E439" s="352"/>
      <c r="F439" s="352"/>
      <c r="G439" s="352"/>
    </row>
    <row r="440" spans="5:7" s="360" customFormat="1" x14ac:dyDescent="0.2">
      <c r="E440" s="352"/>
      <c r="F440" s="352"/>
      <c r="G440" s="352"/>
    </row>
    <row r="441" spans="5:7" s="360" customFormat="1" x14ac:dyDescent="0.2">
      <c r="E441" s="352"/>
      <c r="F441" s="352"/>
      <c r="G441" s="352"/>
    </row>
    <row r="442" spans="5:7" s="360" customFormat="1" x14ac:dyDescent="0.2">
      <c r="E442" s="352"/>
      <c r="F442" s="352"/>
      <c r="G442" s="352"/>
    </row>
    <row r="443" spans="5:7" s="360" customFormat="1" x14ac:dyDescent="0.2">
      <c r="E443" s="352"/>
      <c r="F443" s="352"/>
      <c r="G443" s="352"/>
    </row>
    <row r="444" spans="5:7" s="360" customFormat="1" x14ac:dyDescent="0.2">
      <c r="E444" s="352"/>
      <c r="F444" s="352"/>
      <c r="G444" s="352"/>
    </row>
    <row r="445" spans="5:7" s="360" customFormat="1" x14ac:dyDescent="0.2">
      <c r="E445" s="352"/>
      <c r="F445" s="352"/>
      <c r="G445" s="352"/>
    </row>
    <row r="446" spans="5:7" s="360" customFormat="1" x14ac:dyDescent="0.2">
      <c r="E446" s="352"/>
      <c r="F446" s="352"/>
      <c r="G446" s="352"/>
    </row>
    <row r="447" spans="5:7" s="360" customFormat="1" x14ac:dyDescent="0.2">
      <c r="E447" s="352"/>
      <c r="F447" s="352"/>
      <c r="G447" s="352"/>
    </row>
    <row r="448" spans="5:7" s="360" customFormat="1" x14ac:dyDescent="0.2">
      <c r="E448" s="352"/>
      <c r="F448" s="352"/>
      <c r="G448" s="352"/>
    </row>
    <row r="449" spans="5:7" s="360" customFormat="1" x14ac:dyDescent="0.2">
      <c r="E449" s="352"/>
      <c r="F449" s="352"/>
      <c r="G449" s="352"/>
    </row>
    <row r="450" spans="5:7" s="360" customFormat="1" x14ac:dyDescent="0.2">
      <c r="E450" s="352"/>
      <c r="F450" s="352"/>
      <c r="G450" s="352"/>
    </row>
    <row r="451" spans="5:7" s="360" customFormat="1" x14ac:dyDescent="0.2">
      <c r="E451" s="352"/>
      <c r="F451" s="352"/>
      <c r="G451" s="352"/>
    </row>
    <row r="452" spans="5:7" s="360" customFormat="1" x14ac:dyDescent="0.2">
      <c r="E452" s="352"/>
      <c r="F452" s="352"/>
      <c r="G452" s="352"/>
    </row>
    <row r="453" spans="5:7" s="360" customFormat="1" x14ac:dyDescent="0.2">
      <c r="E453" s="352"/>
      <c r="F453" s="352"/>
      <c r="G453" s="352"/>
    </row>
    <row r="454" spans="5:7" s="360" customFormat="1" x14ac:dyDescent="0.2">
      <c r="E454" s="352"/>
      <c r="F454" s="352"/>
      <c r="G454" s="352"/>
    </row>
    <row r="455" spans="5:7" s="360" customFormat="1" x14ac:dyDescent="0.2">
      <c r="E455" s="352"/>
      <c r="F455" s="352"/>
      <c r="G455" s="352"/>
    </row>
    <row r="456" spans="5:7" s="360" customFormat="1" x14ac:dyDescent="0.2">
      <c r="E456" s="352"/>
      <c r="F456" s="352"/>
      <c r="G456" s="352"/>
    </row>
    <row r="457" spans="5:7" s="360" customFormat="1" x14ac:dyDescent="0.2">
      <c r="E457" s="352"/>
      <c r="F457" s="352"/>
      <c r="G457" s="352"/>
    </row>
    <row r="458" spans="5:7" s="360" customFormat="1" x14ac:dyDescent="0.2">
      <c r="E458" s="352"/>
      <c r="F458" s="352"/>
      <c r="G458" s="352"/>
    </row>
    <row r="459" spans="5:7" s="360" customFormat="1" x14ac:dyDescent="0.2">
      <c r="E459" s="352"/>
      <c r="F459" s="352"/>
      <c r="G459" s="352"/>
    </row>
    <row r="460" spans="5:7" s="360" customFormat="1" x14ac:dyDescent="0.2">
      <c r="E460" s="352"/>
      <c r="F460" s="352"/>
      <c r="G460" s="352"/>
    </row>
    <row r="461" spans="5:7" s="360" customFormat="1" x14ac:dyDescent="0.2">
      <c r="E461" s="352"/>
      <c r="F461" s="352"/>
      <c r="G461" s="352"/>
    </row>
    <row r="462" spans="5:7" s="360" customFormat="1" x14ac:dyDescent="0.2">
      <c r="E462" s="352"/>
      <c r="F462" s="352"/>
      <c r="G462" s="352"/>
    </row>
    <row r="463" spans="5:7" s="360" customFormat="1" x14ac:dyDescent="0.2">
      <c r="E463" s="352"/>
      <c r="F463" s="352"/>
      <c r="G463" s="352"/>
    </row>
    <row r="464" spans="5:7" s="360" customFormat="1" x14ac:dyDescent="0.2">
      <c r="E464" s="352"/>
      <c r="F464" s="352"/>
      <c r="G464" s="352"/>
    </row>
    <row r="465" spans="5:7" s="360" customFormat="1" x14ac:dyDescent="0.2">
      <c r="E465" s="352"/>
      <c r="F465" s="352"/>
      <c r="G465" s="352"/>
    </row>
    <row r="466" spans="5:7" s="360" customFormat="1" x14ac:dyDescent="0.2">
      <c r="E466" s="352"/>
      <c r="F466" s="352"/>
      <c r="G466" s="352"/>
    </row>
    <row r="467" spans="5:7" s="360" customFormat="1" x14ac:dyDescent="0.2">
      <c r="E467" s="352"/>
      <c r="F467" s="352"/>
      <c r="G467" s="352"/>
    </row>
    <row r="468" spans="5:7" s="360" customFormat="1" x14ac:dyDescent="0.2">
      <c r="E468" s="352"/>
      <c r="F468" s="352"/>
      <c r="G468" s="352"/>
    </row>
    <row r="469" spans="5:7" s="360" customFormat="1" x14ac:dyDescent="0.2">
      <c r="E469" s="352"/>
      <c r="F469" s="352"/>
      <c r="G469" s="352"/>
    </row>
    <row r="470" spans="5:7" s="360" customFormat="1" x14ac:dyDescent="0.2">
      <c r="E470" s="352"/>
      <c r="F470" s="352"/>
      <c r="G470" s="352"/>
    </row>
    <row r="471" spans="5:7" s="360" customFormat="1" x14ac:dyDescent="0.2">
      <c r="E471" s="352"/>
      <c r="F471" s="352"/>
      <c r="G471" s="352"/>
    </row>
    <row r="472" spans="5:7" s="360" customFormat="1" x14ac:dyDescent="0.2">
      <c r="E472" s="352"/>
      <c r="F472" s="352"/>
      <c r="G472" s="352"/>
    </row>
    <row r="473" spans="5:7" s="360" customFormat="1" x14ac:dyDescent="0.2">
      <c r="E473" s="352"/>
      <c r="F473" s="352"/>
      <c r="G473" s="352"/>
    </row>
    <row r="474" spans="5:7" s="360" customFormat="1" x14ac:dyDescent="0.2">
      <c r="E474" s="352"/>
      <c r="F474" s="352"/>
      <c r="G474" s="352"/>
    </row>
    <row r="475" spans="5:7" s="360" customFormat="1" x14ac:dyDescent="0.2">
      <c r="E475" s="352"/>
      <c r="F475" s="352"/>
      <c r="G475" s="352"/>
    </row>
    <row r="476" spans="5:7" s="360" customFormat="1" x14ac:dyDescent="0.2">
      <c r="E476" s="352"/>
      <c r="F476" s="352"/>
      <c r="G476" s="352"/>
    </row>
    <row r="477" spans="5:7" s="360" customFormat="1" x14ac:dyDescent="0.2">
      <c r="E477" s="352"/>
      <c r="F477" s="352"/>
      <c r="G477" s="352"/>
    </row>
    <row r="478" spans="5:7" s="360" customFormat="1" x14ac:dyDescent="0.2">
      <c r="E478" s="352"/>
      <c r="F478" s="352"/>
      <c r="G478" s="352"/>
    </row>
    <row r="479" spans="5:7" s="360" customFormat="1" x14ac:dyDescent="0.2">
      <c r="E479" s="352"/>
      <c r="F479" s="352"/>
      <c r="G479" s="352"/>
    </row>
    <row r="480" spans="5:7" s="360" customFormat="1" x14ac:dyDescent="0.2">
      <c r="E480" s="352"/>
      <c r="F480" s="352"/>
      <c r="G480" s="352"/>
    </row>
    <row r="481" spans="5:7" s="360" customFormat="1" x14ac:dyDescent="0.2">
      <c r="E481" s="352"/>
      <c r="F481" s="352"/>
      <c r="G481" s="352"/>
    </row>
    <row r="482" spans="5:7" s="360" customFormat="1" x14ac:dyDescent="0.2">
      <c r="E482" s="352"/>
      <c r="F482" s="352"/>
      <c r="G482" s="352"/>
    </row>
    <row r="483" spans="5:7" s="360" customFormat="1" x14ac:dyDescent="0.2">
      <c r="E483" s="352"/>
      <c r="F483" s="352"/>
      <c r="G483" s="352"/>
    </row>
    <row r="484" spans="5:7" s="360" customFormat="1" x14ac:dyDescent="0.2">
      <c r="E484" s="352"/>
      <c r="F484" s="352"/>
      <c r="G484" s="352"/>
    </row>
    <row r="485" spans="5:7" s="360" customFormat="1" x14ac:dyDescent="0.2">
      <c r="E485" s="352"/>
      <c r="F485" s="352"/>
      <c r="G485" s="352"/>
    </row>
    <row r="486" spans="5:7" s="360" customFormat="1" x14ac:dyDescent="0.2">
      <c r="E486" s="352"/>
      <c r="F486" s="352"/>
      <c r="G486" s="352"/>
    </row>
    <row r="487" spans="5:7" s="360" customFormat="1" x14ac:dyDescent="0.2">
      <c r="E487" s="352"/>
      <c r="F487" s="352"/>
      <c r="G487" s="352"/>
    </row>
    <row r="488" spans="5:7" s="360" customFormat="1" x14ac:dyDescent="0.2">
      <c r="E488" s="352"/>
      <c r="F488" s="352"/>
      <c r="G488" s="352"/>
    </row>
    <row r="489" spans="5:7" s="360" customFormat="1" x14ac:dyDescent="0.2">
      <c r="E489" s="352"/>
      <c r="F489" s="352"/>
      <c r="G489" s="352"/>
    </row>
    <row r="490" spans="5:7" s="360" customFormat="1" x14ac:dyDescent="0.2">
      <c r="E490" s="352"/>
      <c r="F490" s="352"/>
      <c r="G490" s="352"/>
    </row>
    <row r="491" spans="5:7" s="360" customFormat="1" x14ac:dyDescent="0.2">
      <c r="E491" s="352"/>
      <c r="F491" s="352"/>
      <c r="G491" s="352"/>
    </row>
    <row r="492" spans="5:7" s="360" customFormat="1" x14ac:dyDescent="0.2">
      <c r="E492" s="352"/>
      <c r="F492" s="352"/>
      <c r="G492" s="352"/>
    </row>
    <row r="493" spans="5:7" s="360" customFormat="1" x14ac:dyDescent="0.2">
      <c r="E493" s="352"/>
      <c r="F493" s="352"/>
      <c r="G493" s="352"/>
    </row>
    <row r="494" spans="5:7" s="360" customFormat="1" x14ac:dyDescent="0.2">
      <c r="E494" s="352"/>
      <c r="F494" s="352"/>
      <c r="G494" s="352"/>
    </row>
    <row r="495" spans="5:7" s="360" customFormat="1" x14ac:dyDescent="0.2">
      <c r="E495" s="352"/>
      <c r="F495" s="352"/>
      <c r="G495" s="352"/>
    </row>
    <row r="496" spans="5:7" s="360" customFormat="1" x14ac:dyDescent="0.2">
      <c r="E496" s="352"/>
      <c r="F496" s="352"/>
      <c r="G496" s="352"/>
    </row>
    <row r="497" spans="1:7" s="360" customFormat="1" x14ac:dyDescent="0.2">
      <c r="E497" s="352"/>
      <c r="F497" s="352"/>
      <c r="G497" s="352"/>
    </row>
    <row r="498" spans="1:7" s="360" customFormat="1" x14ac:dyDescent="0.2">
      <c r="E498" s="352"/>
      <c r="F498" s="352"/>
      <c r="G498" s="352"/>
    </row>
    <row r="499" spans="1:7" s="360" customFormat="1" x14ac:dyDescent="0.2">
      <c r="E499" s="352"/>
      <c r="F499" s="352"/>
      <c r="G499" s="352"/>
    </row>
    <row r="500" spans="1:7" s="352" customFormat="1" ht="12.75" x14ac:dyDescent="0.2">
      <c r="A500" s="355" t="s">
        <v>454</v>
      </c>
      <c r="B500" s="356" t="s">
        <v>233</v>
      </c>
      <c r="C500" s="360"/>
      <c r="D500" s="360"/>
    </row>
    <row r="501" spans="1:7" s="352" customFormat="1" ht="11.25" x14ac:dyDescent="0.2">
      <c r="A501" s="352" t="s">
        <v>455</v>
      </c>
      <c r="B501" s="357"/>
      <c r="C501" s="360"/>
      <c r="D501" s="360"/>
    </row>
    <row r="502" spans="1:7" s="352" customFormat="1" ht="11.25" x14ac:dyDescent="0.2">
      <c r="A502" s="352" t="s">
        <v>456</v>
      </c>
      <c r="B502" s="357"/>
      <c r="C502" s="360"/>
      <c r="D502" s="360"/>
    </row>
    <row r="503" spans="1:7" s="352" customFormat="1" ht="11.25" x14ac:dyDescent="0.2">
      <c r="A503" s="352" t="s">
        <v>457</v>
      </c>
      <c r="B503" s="357"/>
      <c r="C503" s="360"/>
      <c r="D503" s="360"/>
    </row>
    <row r="504" spans="1:7" s="352" customFormat="1" ht="11.25" x14ac:dyDescent="0.2">
      <c r="A504" s="352" t="s">
        <v>458</v>
      </c>
      <c r="B504" s="357"/>
      <c r="C504" s="360"/>
      <c r="D504" s="360"/>
    </row>
    <row r="505" spans="1:7" s="352" customFormat="1" ht="11.25" x14ac:dyDescent="0.2">
      <c r="A505" s="352" t="s">
        <v>459</v>
      </c>
      <c r="B505" s="357"/>
      <c r="C505" s="360"/>
      <c r="D505" s="360"/>
    </row>
    <row r="506" spans="1:7" s="352" customFormat="1" ht="11.25" x14ac:dyDescent="0.2">
      <c r="A506" s="352" t="s">
        <v>460</v>
      </c>
      <c r="B506" s="357"/>
      <c r="C506" s="360"/>
      <c r="D506" s="360"/>
    </row>
    <row r="507" spans="1:7" s="352" customFormat="1" ht="11.25" x14ac:dyDescent="0.2">
      <c r="A507" s="352" t="s">
        <v>461</v>
      </c>
      <c r="B507" s="357"/>
      <c r="C507" s="360"/>
      <c r="D507" s="360"/>
    </row>
    <row r="508" spans="1:7" s="352" customFormat="1" ht="11.25" x14ac:dyDescent="0.2">
      <c r="A508" s="352" t="s">
        <v>462</v>
      </c>
      <c r="B508" s="357"/>
      <c r="C508" s="360"/>
      <c r="D508" s="360"/>
    </row>
    <row r="509" spans="1:7" s="352" customFormat="1" ht="11.25" x14ac:dyDescent="0.2">
      <c r="A509" s="352" t="s">
        <v>463</v>
      </c>
      <c r="B509" s="357"/>
      <c r="C509" s="360"/>
      <c r="D509" s="360"/>
    </row>
    <row r="510" spans="1:7" s="352" customFormat="1" ht="11.25" x14ac:dyDescent="0.2">
      <c r="A510" s="352" t="s">
        <v>464</v>
      </c>
      <c r="B510" s="357"/>
      <c r="C510" s="360"/>
      <c r="D510" s="360"/>
    </row>
    <row r="511" spans="1:7" s="352" customFormat="1" ht="11.25" x14ac:dyDescent="0.2">
      <c r="A511" s="352" t="s">
        <v>465</v>
      </c>
      <c r="B511" s="357"/>
      <c r="C511" s="360"/>
      <c r="D511" s="360"/>
    </row>
    <row r="512" spans="1:7" s="352" customFormat="1" ht="11.25" x14ac:dyDescent="0.2">
      <c r="A512" s="352" t="s">
        <v>466</v>
      </c>
      <c r="B512" s="357"/>
      <c r="C512" s="360"/>
      <c r="D512" s="360"/>
    </row>
    <row r="513" spans="1:4" s="352" customFormat="1" ht="11.25" x14ac:dyDescent="0.2">
      <c r="A513" s="352" t="s">
        <v>467</v>
      </c>
      <c r="B513" s="357"/>
      <c r="C513" s="360"/>
      <c r="D513" s="360"/>
    </row>
    <row r="514" spans="1:4" s="352" customFormat="1" ht="11.25" x14ac:dyDescent="0.2">
      <c r="A514" s="352" t="s">
        <v>468</v>
      </c>
      <c r="B514" s="357"/>
      <c r="C514" s="360"/>
      <c r="D514" s="360"/>
    </row>
    <row r="515" spans="1:4" s="352" customFormat="1" ht="11.25" x14ac:dyDescent="0.2">
      <c r="A515" s="352" t="s">
        <v>469</v>
      </c>
      <c r="B515" s="357"/>
      <c r="C515" s="360"/>
      <c r="D515" s="360"/>
    </row>
    <row r="516" spans="1:4" s="352" customFormat="1" ht="11.25" x14ac:dyDescent="0.2">
      <c r="A516" s="352" t="s">
        <v>470</v>
      </c>
      <c r="B516" s="357"/>
      <c r="C516" s="360"/>
      <c r="D516" s="360"/>
    </row>
    <row r="517" spans="1:4" s="352" customFormat="1" ht="11.25" x14ac:dyDescent="0.2">
      <c r="A517" s="352" t="s">
        <v>471</v>
      </c>
      <c r="B517" s="357"/>
      <c r="C517" s="360"/>
      <c r="D517" s="360"/>
    </row>
    <row r="518" spans="1:4" s="352" customFormat="1" ht="11.25" x14ac:dyDescent="0.2">
      <c r="A518" s="352" t="s">
        <v>472</v>
      </c>
      <c r="B518" s="357"/>
      <c r="C518" s="360"/>
      <c r="D518" s="360"/>
    </row>
    <row r="519" spans="1:4" s="352" customFormat="1" ht="11.25" x14ac:dyDescent="0.2">
      <c r="A519" s="352" t="s">
        <v>473</v>
      </c>
      <c r="B519" s="357"/>
      <c r="C519" s="360"/>
      <c r="D519" s="360"/>
    </row>
    <row r="520" spans="1:4" s="352" customFormat="1" ht="11.25" x14ac:dyDescent="0.2">
      <c r="A520" s="352" t="s">
        <v>474</v>
      </c>
      <c r="B520" s="357"/>
      <c r="C520" s="360"/>
      <c r="D520" s="360"/>
    </row>
    <row r="521" spans="1:4" s="352" customFormat="1" ht="11.25" x14ac:dyDescent="0.2">
      <c r="A521" s="352" t="s">
        <v>475</v>
      </c>
      <c r="B521" s="357"/>
      <c r="C521" s="360"/>
      <c r="D521" s="360"/>
    </row>
    <row r="522" spans="1:4" s="352" customFormat="1" ht="11.25" x14ac:dyDescent="0.2">
      <c r="A522" s="352" t="s">
        <v>476</v>
      </c>
      <c r="B522" s="357"/>
      <c r="C522" s="360"/>
      <c r="D522" s="360"/>
    </row>
    <row r="523" spans="1:4" s="352" customFormat="1" ht="11.25" x14ac:dyDescent="0.2">
      <c r="A523" s="352" t="s">
        <v>477</v>
      </c>
      <c r="B523" s="357"/>
      <c r="C523" s="360"/>
      <c r="D523" s="360"/>
    </row>
    <row r="524" spans="1:4" s="352" customFormat="1" ht="11.25" x14ac:dyDescent="0.2">
      <c r="A524" s="352" t="s">
        <v>478</v>
      </c>
      <c r="B524" s="357"/>
      <c r="C524" s="360"/>
      <c r="D524" s="360"/>
    </row>
    <row r="525" spans="1:4" s="352" customFormat="1" ht="11.25" x14ac:dyDescent="0.2">
      <c r="A525" s="352" t="s">
        <v>479</v>
      </c>
      <c r="B525" s="357"/>
      <c r="C525" s="360"/>
      <c r="D525" s="360"/>
    </row>
    <row r="526" spans="1:4" s="352" customFormat="1" ht="11.25" x14ac:dyDescent="0.2">
      <c r="A526" s="352" t="s">
        <v>480</v>
      </c>
      <c r="B526" s="357"/>
      <c r="C526" s="360"/>
      <c r="D526" s="360"/>
    </row>
    <row r="527" spans="1:4" s="352" customFormat="1" ht="11.25" x14ac:dyDescent="0.2">
      <c r="A527" s="352" t="s">
        <v>481</v>
      </c>
      <c r="B527" s="357"/>
      <c r="C527" s="360"/>
      <c r="D527" s="360"/>
    </row>
    <row r="528" spans="1:4" s="352" customFormat="1" ht="11.25" x14ac:dyDescent="0.2">
      <c r="A528" s="352" t="s">
        <v>482</v>
      </c>
      <c r="B528" s="357"/>
      <c r="C528" s="360"/>
      <c r="D528" s="360"/>
    </row>
    <row r="529" spans="1:4" s="352" customFormat="1" ht="11.25" x14ac:dyDescent="0.2">
      <c r="A529" s="352" t="s">
        <v>483</v>
      </c>
      <c r="B529" s="357"/>
      <c r="C529" s="360"/>
      <c r="D529" s="360"/>
    </row>
    <row r="530" spans="1:4" s="352" customFormat="1" x14ac:dyDescent="0.2">
      <c r="C530" s="360"/>
      <c r="D530" s="360"/>
    </row>
    <row r="531" spans="1:4" s="352" customFormat="1" x14ac:dyDescent="0.2">
      <c r="C531" s="360"/>
      <c r="D531" s="360"/>
    </row>
    <row r="532" spans="1:4" s="352" customFormat="1" x14ac:dyDescent="0.2">
      <c r="C532" s="360"/>
      <c r="D532" s="360"/>
    </row>
    <row r="533" spans="1:4" s="352" customFormat="1" x14ac:dyDescent="0.2">
      <c r="C533" s="360"/>
      <c r="D533" s="360"/>
    </row>
    <row r="534" spans="1:4" s="352" customFormat="1" x14ac:dyDescent="0.2">
      <c r="C534" s="360"/>
      <c r="D534" s="360"/>
    </row>
    <row r="535" spans="1:4" s="352" customFormat="1" x14ac:dyDescent="0.2">
      <c r="C535" s="360"/>
      <c r="D535" s="360"/>
    </row>
    <row r="536" spans="1:4" s="352" customFormat="1" x14ac:dyDescent="0.2">
      <c r="C536" s="360"/>
      <c r="D536" s="360"/>
    </row>
    <row r="537" spans="1:4" s="352" customFormat="1" x14ac:dyDescent="0.2">
      <c r="C537" s="360"/>
      <c r="D537" s="360"/>
    </row>
    <row r="538" spans="1:4" s="352" customFormat="1" x14ac:dyDescent="0.2">
      <c r="A538" s="360"/>
      <c r="B538" s="360"/>
      <c r="C538" s="360"/>
      <c r="D538" s="360"/>
    </row>
    <row r="539" spans="1:4" s="352" customFormat="1" x14ac:dyDescent="0.2">
      <c r="A539" s="360"/>
      <c r="B539" s="360"/>
      <c r="C539" s="360"/>
      <c r="D539" s="360"/>
    </row>
    <row r="540" spans="1:4" s="352" customFormat="1" x14ac:dyDescent="0.2">
      <c r="A540" s="360"/>
      <c r="B540" s="360"/>
      <c r="C540" s="360"/>
      <c r="D540" s="360"/>
    </row>
    <row r="541" spans="1:4" s="352" customFormat="1" x14ac:dyDescent="0.2">
      <c r="A541" s="360"/>
      <c r="B541" s="360"/>
      <c r="C541" s="360"/>
      <c r="D541" s="360"/>
    </row>
    <row r="542" spans="1:4" s="352" customFormat="1" x14ac:dyDescent="0.2">
      <c r="A542" s="360"/>
      <c r="B542" s="360"/>
      <c r="C542" s="360"/>
      <c r="D542" s="360"/>
    </row>
    <row r="543" spans="1:4" s="352" customFormat="1" x14ac:dyDescent="0.2">
      <c r="A543" s="360"/>
      <c r="B543" s="360"/>
      <c r="C543" s="360"/>
      <c r="D543" s="360"/>
    </row>
    <row r="544" spans="1:4" s="352" customFormat="1" x14ac:dyDescent="0.2">
      <c r="A544" s="360"/>
      <c r="B544" s="360"/>
      <c r="C544" s="360"/>
      <c r="D544" s="360"/>
    </row>
    <row r="545" spans="1:4" s="352" customFormat="1" x14ac:dyDescent="0.2">
      <c r="A545" s="360"/>
      <c r="B545" s="360"/>
      <c r="C545" s="360"/>
      <c r="D545" s="360"/>
    </row>
    <row r="546" spans="1:4" s="352" customFormat="1" x14ac:dyDescent="0.2">
      <c r="A546" s="360"/>
      <c r="B546" s="360"/>
      <c r="C546" s="360"/>
      <c r="D546" s="360"/>
    </row>
    <row r="547" spans="1:4" s="352" customFormat="1" x14ac:dyDescent="0.2">
      <c r="A547" s="360"/>
      <c r="B547" s="360"/>
      <c r="C547" s="360"/>
      <c r="D547" s="360"/>
    </row>
    <row r="548" spans="1:4" s="352" customFormat="1" x14ac:dyDescent="0.2">
      <c r="A548" s="360"/>
      <c r="B548" s="360"/>
      <c r="C548" s="360"/>
      <c r="D548" s="360"/>
    </row>
    <row r="549" spans="1:4" s="352" customFormat="1" x14ac:dyDescent="0.2">
      <c r="A549" s="360"/>
      <c r="B549" s="360"/>
      <c r="C549" s="360"/>
      <c r="D549" s="360"/>
    </row>
    <row r="550" spans="1:4" s="352" customFormat="1" x14ac:dyDescent="0.2">
      <c r="A550" s="360"/>
      <c r="B550" s="360"/>
      <c r="C550" s="360"/>
      <c r="D550" s="360"/>
    </row>
    <row r="551" spans="1:4" s="352" customFormat="1" x14ac:dyDescent="0.2">
      <c r="A551" s="360"/>
      <c r="B551" s="360"/>
      <c r="C551" s="360"/>
      <c r="D551" s="360"/>
    </row>
    <row r="552" spans="1:4" s="352" customFormat="1" x14ac:dyDescent="0.2">
      <c r="A552" s="360"/>
      <c r="B552" s="360"/>
      <c r="C552" s="360"/>
      <c r="D552" s="360"/>
    </row>
    <row r="553" spans="1:4" s="352" customFormat="1" x14ac:dyDescent="0.2">
      <c r="A553" s="360"/>
      <c r="B553" s="360"/>
      <c r="C553" s="360"/>
      <c r="D553" s="360"/>
    </row>
    <row r="554" spans="1:4" s="352" customFormat="1" x14ac:dyDescent="0.2">
      <c r="A554" s="360"/>
      <c r="B554" s="360"/>
      <c r="C554" s="360"/>
      <c r="D554" s="360"/>
    </row>
    <row r="555" spans="1:4" s="352" customFormat="1" x14ac:dyDescent="0.2">
      <c r="A555" s="360"/>
      <c r="B555" s="360"/>
      <c r="C555" s="360"/>
      <c r="D555" s="360"/>
    </row>
    <row r="556" spans="1:4" s="352" customFormat="1" x14ac:dyDescent="0.2">
      <c r="A556" s="360"/>
      <c r="B556" s="360"/>
      <c r="C556" s="360"/>
      <c r="D556" s="360"/>
    </row>
    <row r="557" spans="1:4" s="352" customFormat="1" x14ac:dyDescent="0.2">
      <c r="A557" s="360"/>
      <c r="B557" s="360"/>
      <c r="C557" s="360"/>
      <c r="D557" s="360"/>
    </row>
    <row r="558" spans="1:4" s="352" customFormat="1" x14ac:dyDescent="0.2">
      <c r="A558" s="360"/>
      <c r="B558" s="360"/>
      <c r="C558" s="360"/>
      <c r="D558" s="360"/>
    </row>
    <row r="559" spans="1:4" s="352" customFormat="1" x14ac:dyDescent="0.2">
      <c r="A559" s="360"/>
      <c r="B559" s="360"/>
      <c r="C559" s="360"/>
      <c r="D559" s="360"/>
    </row>
    <row r="560" spans="1:4" s="352" customFormat="1" x14ac:dyDescent="0.2">
      <c r="A560" s="360"/>
      <c r="B560" s="360"/>
      <c r="C560" s="360"/>
      <c r="D560" s="360"/>
    </row>
    <row r="561" spans="1:4" s="352" customFormat="1" x14ac:dyDescent="0.2">
      <c r="A561" s="360"/>
      <c r="B561" s="360"/>
      <c r="C561" s="360"/>
      <c r="D561" s="360"/>
    </row>
    <row r="562" spans="1:4" s="352" customFormat="1" x14ac:dyDescent="0.2">
      <c r="A562" s="360"/>
      <c r="B562" s="360"/>
      <c r="C562" s="360"/>
      <c r="D562" s="360"/>
    </row>
    <row r="563" spans="1:4" s="352" customFormat="1" x14ac:dyDescent="0.2">
      <c r="A563" s="360"/>
      <c r="B563" s="360"/>
      <c r="C563" s="360"/>
      <c r="D563" s="360"/>
    </row>
    <row r="564" spans="1:4" s="352" customFormat="1" x14ac:dyDescent="0.2">
      <c r="A564" s="360"/>
      <c r="B564" s="360"/>
      <c r="C564" s="360"/>
      <c r="D564" s="360"/>
    </row>
    <row r="565" spans="1:4" s="352" customFormat="1" x14ac:dyDescent="0.2">
      <c r="A565" s="360"/>
      <c r="B565" s="360"/>
      <c r="C565" s="360"/>
      <c r="D565" s="360"/>
    </row>
    <row r="566" spans="1:4" s="352" customFormat="1" x14ac:dyDescent="0.2">
      <c r="A566" s="360"/>
      <c r="B566" s="360"/>
      <c r="C566" s="360"/>
      <c r="D566" s="360"/>
    </row>
    <row r="567" spans="1:4" s="352" customFormat="1" x14ac:dyDescent="0.2">
      <c r="A567" s="360"/>
      <c r="B567" s="360"/>
      <c r="C567" s="360"/>
      <c r="D567" s="360"/>
    </row>
    <row r="568" spans="1:4" s="352" customFormat="1" x14ac:dyDescent="0.2">
      <c r="A568" s="360"/>
      <c r="B568" s="360"/>
      <c r="C568" s="360"/>
      <c r="D568" s="360"/>
    </row>
    <row r="569" spans="1:4" s="352" customFormat="1" x14ac:dyDescent="0.2">
      <c r="A569" s="360"/>
      <c r="B569" s="360"/>
      <c r="C569" s="360"/>
      <c r="D569" s="360"/>
    </row>
    <row r="570" spans="1:4" s="352" customFormat="1" x14ac:dyDescent="0.2">
      <c r="A570" s="360"/>
      <c r="B570" s="360"/>
      <c r="C570" s="360"/>
      <c r="D570" s="360"/>
    </row>
    <row r="571" spans="1:4" s="352" customFormat="1" x14ac:dyDescent="0.2">
      <c r="A571" s="360"/>
      <c r="B571" s="360"/>
      <c r="C571" s="360"/>
      <c r="D571" s="360"/>
    </row>
    <row r="572" spans="1:4" s="352" customFormat="1" x14ac:dyDescent="0.2">
      <c r="A572" s="360"/>
      <c r="B572" s="360"/>
      <c r="C572" s="360"/>
      <c r="D572" s="360"/>
    </row>
    <row r="573" spans="1:4" s="352" customFormat="1" x14ac:dyDescent="0.2">
      <c r="A573" s="360"/>
      <c r="B573" s="360"/>
      <c r="C573" s="360"/>
      <c r="D573" s="360"/>
    </row>
    <row r="574" spans="1:4" s="352" customFormat="1" x14ac:dyDescent="0.2">
      <c r="A574" s="360"/>
      <c r="B574" s="360"/>
      <c r="C574" s="360"/>
      <c r="D574" s="360"/>
    </row>
    <row r="575" spans="1:4" s="352" customFormat="1" x14ac:dyDescent="0.2">
      <c r="A575" s="360"/>
      <c r="B575" s="360"/>
      <c r="C575" s="360"/>
      <c r="D575" s="360"/>
    </row>
    <row r="576" spans="1:4" s="352" customFormat="1" x14ac:dyDescent="0.2">
      <c r="A576" s="360"/>
      <c r="B576" s="360"/>
      <c r="C576" s="360"/>
      <c r="D576" s="360"/>
    </row>
    <row r="577" spans="1:4" s="352" customFormat="1" x14ac:dyDescent="0.2">
      <c r="A577" s="360"/>
      <c r="B577" s="360"/>
      <c r="C577" s="360"/>
      <c r="D577" s="360"/>
    </row>
    <row r="578" spans="1:4" s="352" customFormat="1" x14ac:dyDescent="0.2">
      <c r="A578" s="360"/>
      <c r="B578" s="360"/>
      <c r="C578" s="360"/>
      <c r="D578" s="360"/>
    </row>
    <row r="579" spans="1:4" s="352" customFormat="1" x14ac:dyDescent="0.2">
      <c r="A579" s="360"/>
      <c r="B579" s="360"/>
      <c r="C579" s="360"/>
      <c r="D579" s="360"/>
    </row>
    <row r="580" spans="1:4" s="352" customFormat="1" x14ac:dyDescent="0.2">
      <c r="A580" s="360"/>
      <c r="B580" s="360"/>
      <c r="C580" s="360"/>
      <c r="D580" s="360"/>
    </row>
    <row r="581" spans="1:4" s="352" customFormat="1" x14ac:dyDescent="0.2">
      <c r="A581" s="360"/>
      <c r="B581" s="360"/>
      <c r="C581" s="360"/>
      <c r="D581" s="360"/>
    </row>
    <row r="582" spans="1:4" s="352" customFormat="1" x14ac:dyDescent="0.2">
      <c r="A582" s="360"/>
      <c r="B582" s="360"/>
      <c r="C582" s="360"/>
      <c r="D582" s="360"/>
    </row>
    <row r="583" spans="1:4" s="352" customFormat="1" x14ac:dyDescent="0.2">
      <c r="A583" s="360"/>
      <c r="B583" s="360"/>
      <c r="C583" s="360"/>
      <c r="D583" s="360"/>
    </row>
    <row r="584" spans="1:4" s="352" customFormat="1" x14ac:dyDescent="0.2">
      <c r="A584" s="360"/>
      <c r="B584" s="360"/>
      <c r="C584" s="360"/>
      <c r="D584" s="360"/>
    </row>
    <row r="585" spans="1:4" s="352" customFormat="1" x14ac:dyDescent="0.2">
      <c r="A585" s="360"/>
      <c r="B585" s="360"/>
      <c r="C585" s="360"/>
      <c r="D585" s="360"/>
    </row>
    <row r="586" spans="1:4" s="352" customFormat="1" x14ac:dyDescent="0.2">
      <c r="A586" s="360"/>
      <c r="B586" s="360"/>
      <c r="C586" s="360"/>
      <c r="D586" s="360"/>
    </row>
    <row r="587" spans="1:4" s="352" customFormat="1" x14ac:dyDescent="0.2">
      <c r="A587" s="360"/>
      <c r="B587" s="360"/>
      <c r="C587" s="360"/>
      <c r="D587" s="360"/>
    </row>
    <row r="588" spans="1:4" s="352" customFormat="1" x14ac:dyDescent="0.2">
      <c r="A588" s="360"/>
      <c r="B588" s="360"/>
      <c r="C588" s="360"/>
      <c r="D588" s="360"/>
    </row>
    <row r="589" spans="1:4" s="352" customFormat="1" x14ac:dyDescent="0.2">
      <c r="A589" s="360"/>
      <c r="B589" s="360"/>
      <c r="C589" s="360"/>
      <c r="D589" s="360"/>
    </row>
    <row r="590" spans="1:4" s="352" customFormat="1" x14ac:dyDescent="0.2">
      <c r="A590" s="360"/>
      <c r="B590" s="360"/>
      <c r="C590" s="360"/>
      <c r="D590" s="360"/>
    </row>
    <row r="591" spans="1:4" s="352" customFormat="1" x14ac:dyDescent="0.2">
      <c r="A591" s="360"/>
      <c r="B591" s="360"/>
      <c r="C591" s="360"/>
      <c r="D591" s="360"/>
    </row>
    <row r="592" spans="1:4" s="352" customFormat="1" x14ac:dyDescent="0.2">
      <c r="A592" s="360"/>
      <c r="B592" s="360"/>
      <c r="C592" s="360"/>
      <c r="D592" s="360"/>
    </row>
    <row r="593" spans="1:4" s="352" customFormat="1" x14ac:dyDescent="0.2">
      <c r="A593" s="360"/>
      <c r="B593" s="360"/>
      <c r="C593" s="360"/>
      <c r="D593" s="360"/>
    </row>
    <row r="594" spans="1:4" s="352" customFormat="1" x14ac:dyDescent="0.2">
      <c r="A594" s="360"/>
      <c r="B594" s="360"/>
      <c r="C594" s="360"/>
      <c r="D594" s="360"/>
    </row>
    <row r="595" spans="1:4" s="352" customFormat="1" x14ac:dyDescent="0.2">
      <c r="A595" s="360"/>
      <c r="B595" s="360"/>
      <c r="C595" s="360"/>
      <c r="D595" s="360"/>
    </row>
    <row r="596" spans="1:4" s="352" customFormat="1" x14ac:dyDescent="0.2">
      <c r="A596" s="360"/>
      <c r="B596" s="360"/>
      <c r="C596" s="360"/>
      <c r="D596" s="360"/>
    </row>
    <row r="597" spans="1:4" s="352" customFormat="1" x14ac:dyDescent="0.2">
      <c r="A597" s="360"/>
      <c r="B597" s="360"/>
      <c r="C597" s="360"/>
      <c r="D597" s="360"/>
    </row>
    <row r="598" spans="1:4" s="352" customFormat="1" x14ac:dyDescent="0.2">
      <c r="A598" s="360"/>
      <c r="B598" s="360"/>
      <c r="C598" s="360"/>
      <c r="D598" s="360"/>
    </row>
    <row r="599" spans="1:4" s="352" customFormat="1" x14ac:dyDescent="0.2">
      <c r="A599" s="360"/>
      <c r="B599" s="360"/>
      <c r="C599" s="360"/>
      <c r="D599" s="360"/>
    </row>
    <row r="600" spans="1:4" s="352" customFormat="1" x14ac:dyDescent="0.2">
      <c r="A600" s="360"/>
      <c r="B600" s="360"/>
      <c r="C600" s="360"/>
      <c r="D600" s="360"/>
    </row>
    <row r="601" spans="1:4" s="352" customFormat="1" x14ac:dyDescent="0.2">
      <c r="A601" s="360"/>
      <c r="B601" s="360"/>
      <c r="C601" s="360"/>
      <c r="D601" s="360"/>
    </row>
    <row r="602" spans="1:4" s="352" customFormat="1" x14ac:dyDescent="0.2">
      <c r="A602" s="360"/>
      <c r="B602" s="360"/>
      <c r="C602" s="360"/>
      <c r="D602" s="360"/>
    </row>
    <row r="603" spans="1:4" s="352" customFormat="1" x14ac:dyDescent="0.2">
      <c r="A603" s="360"/>
      <c r="B603" s="360"/>
      <c r="C603" s="360"/>
      <c r="D603" s="360"/>
    </row>
    <row r="604" spans="1:4" s="352" customFormat="1" x14ac:dyDescent="0.2">
      <c r="A604" s="360"/>
      <c r="B604" s="360"/>
      <c r="C604" s="360"/>
      <c r="D604" s="360"/>
    </row>
    <row r="605" spans="1:4" s="352" customFormat="1" x14ac:dyDescent="0.2">
      <c r="A605" s="360"/>
      <c r="B605" s="360"/>
      <c r="C605" s="360"/>
      <c r="D605" s="360"/>
    </row>
    <row r="606" spans="1:4" s="352" customFormat="1" x14ac:dyDescent="0.2">
      <c r="A606" s="360"/>
      <c r="B606" s="360"/>
      <c r="C606" s="360"/>
      <c r="D606" s="360"/>
    </row>
    <row r="607" spans="1:4" s="352" customFormat="1" x14ac:dyDescent="0.2">
      <c r="A607" s="360"/>
      <c r="B607" s="360"/>
      <c r="C607" s="360"/>
      <c r="D607" s="360"/>
    </row>
    <row r="608" spans="1:4" s="352" customFormat="1" x14ac:dyDescent="0.2">
      <c r="A608" s="360"/>
      <c r="B608" s="360"/>
      <c r="C608" s="360"/>
      <c r="D608" s="360"/>
    </row>
    <row r="609" spans="1:4" s="352" customFormat="1" x14ac:dyDescent="0.2">
      <c r="A609" s="360"/>
      <c r="B609" s="360"/>
      <c r="C609" s="360"/>
      <c r="D609" s="360"/>
    </row>
    <row r="610" spans="1:4" s="352" customFormat="1" x14ac:dyDescent="0.2">
      <c r="A610" s="360"/>
      <c r="B610" s="360"/>
      <c r="C610" s="360"/>
      <c r="D610" s="360"/>
    </row>
    <row r="611" spans="1:4" s="352" customFormat="1" x14ac:dyDescent="0.2">
      <c r="A611" s="360"/>
      <c r="B611" s="360"/>
      <c r="C611" s="360"/>
      <c r="D611" s="360"/>
    </row>
    <row r="612" spans="1:4" s="352" customFormat="1" x14ac:dyDescent="0.2">
      <c r="A612" s="360"/>
      <c r="B612" s="360"/>
      <c r="C612" s="360"/>
      <c r="D612" s="360"/>
    </row>
    <row r="613" spans="1:4" s="352" customFormat="1" x14ac:dyDescent="0.2">
      <c r="A613" s="360"/>
      <c r="B613" s="360"/>
      <c r="C613" s="360"/>
      <c r="D613" s="360"/>
    </row>
    <row r="614" spans="1:4" s="352" customFormat="1" x14ac:dyDescent="0.2">
      <c r="A614" s="360"/>
      <c r="B614" s="360"/>
      <c r="C614" s="360"/>
      <c r="D614" s="360"/>
    </row>
    <row r="615" spans="1:4" s="352" customFormat="1" x14ac:dyDescent="0.2">
      <c r="A615" s="360"/>
      <c r="B615" s="360"/>
      <c r="C615" s="360"/>
      <c r="D615" s="360"/>
    </row>
    <row r="616" spans="1:4" s="352" customFormat="1" x14ac:dyDescent="0.2">
      <c r="A616" s="360"/>
      <c r="B616" s="360"/>
      <c r="C616" s="360"/>
      <c r="D616" s="360"/>
    </row>
    <row r="617" spans="1:4" s="352" customFormat="1" x14ac:dyDescent="0.2">
      <c r="A617" s="360"/>
      <c r="B617" s="360"/>
      <c r="C617" s="360"/>
      <c r="D617" s="360"/>
    </row>
    <row r="618" spans="1:4" s="352" customFormat="1" x14ac:dyDescent="0.2">
      <c r="A618" s="360"/>
      <c r="B618" s="360"/>
      <c r="C618" s="360"/>
      <c r="D618" s="360"/>
    </row>
    <row r="619" spans="1:4" s="352" customFormat="1" x14ac:dyDescent="0.2">
      <c r="A619" s="360"/>
      <c r="B619" s="360"/>
      <c r="C619" s="360"/>
      <c r="D619" s="360"/>
    </row>
    <row r="620" spans="1:4" s="352" customFormat="1" x14ac:dyDescent="0.2">
      <c r="A620" s="360"/>
      <c r="B620" s="360"/>
      <c r="C620" s="360"/>
      <c r="D620" s="360"/>
    </row>
    <row r="621" spans="1:4" s="352" customFormat="1" x14ac:dyDescent="0.2">
      <c r="A621" s="360"/>
      <c r="B621" s="360"/>
      <c r="C621" s="360"/>
      <c r="D621" s="360"/>
    </row>
    <row r="622" spans="1:4" s="352" customFormat="1" x14ac:dyDescent="0.2">
      <c r="A622" s="360"/>
      <c r="B622" s="360"/>
      <c r="C622" s="360"/>
      <c r="D622" s="360"/>
    </row>
    <row r="623" spans="1:4" s="352" customFormat="1" x14ac:dyDescent="0.2">
      <c r="A623" s="360"/>
      <c r="B623" s="360"/>
      <c r="C623" s="360"/>
      <c r="D623" s="360"/>
    </row>
    <row r="624" spans="1:4" s="352" customFormat="1" x14ac:dyDescent="0.2">
      <c r="A624" s="360"/>
      <c r="B624" s="360"/>
      <c r="C624" s="360"/>
      <c r="D624" s="360"/>
    </row>
    <row r="625" spans="1:4" s="352" customFormat="1" x14ac:dyDescent="0.2">
      <c r="A625" s="360"/>
      <c r="B625" s="360"/>
      <c r="C625" s="360"/>
      <c r="D625" s="360"/>
    </row>
    <row r="626" spans="1:4" s="352" customFormat="1" x14ac:dyDescent="0.2">
      <c r="A626" s="360"/>
      <c r="B626" s="360"/>
      <c r="C626" s="360"/>
      <c r="D626" s="360"/>
    </row>
    <row r="627" spans="1:4" s="352" customFormat="1" x14ac:dyDescent="0.2">
      <c r="A627" s="360"/>
      <c r="B627" s="360"/>
      <c r="C627" s="360"/>
      <c r="D627" s="360"/>
    </row>
    <row r="628" spans="1:4" s="352" customFormat="1" x14ac:dyDescent="0.2">
      <c r="A628" s="360"/>
      <c r="B628" s="360"/>
      <c r="C628" s="360"/>
      <c r="D628" s="360"/>
    </row>
    <row r="629" spans="1:4" s="352" customFormat="1" x14ac:dyDescent="0.2">
      <c r="A629" s="360"/>
      <c r="B629" s="360"/>
      <c r="C629" s="360"/>
      <c r="D629" s="360"/>
    </row>
    <row r="630" spans="1:4" s="352" customFormat="1" x14ac:dyDescent="0.2">
      <c r="A630" s="360"/>
      <c r="B630" s="360"/>
      <c r="C630" s="360"/>
      <c r="D630" s="360"/>
    </row>
    <row r="631" spans="1:4" s="352" customFormat="1" x14ac:dyDescent="0.2">
      <c r="A631" s="360"/>
      <c r="B631" s="360"/>
      <c r="C631" s="360"/>
      <c r="D631" s="360"/>
    </row>
    <row r="632" spans="1:4" s="352" customFormat="1" x14ac:dyDescent="0.2">
      <c r="A632" s="360"/>
      <c r="B632" s="360"/>
      <c r="C632" s="360"/>
      <c r="D632" s="360"/>
    </row>
    <row r="633" spans="1:4" s="352" customFormat="1" x14ac:dyDescent="0.2">
      <c r="A633" s="360"/>
      <c r="B633" s="360"/>
      <c r="C633" s="360"/>
      <c r="D633" s="360"/>
    </row>
    <row r="634" spans="1:4" s="352" customFormat="1" x14ac:dyDescent="0.2">
      <c r="A634" s="360"/>
      <c r="B634" s="360"/>
      <c r="C634" s="360"/>
      <c r="D634" s="360"/>
    </row>
    <row r="635" spans="1:4" s="352" customFormat="1" x14ac:dyDescent="0.2">
      <c r="A635" s="360"/>
      <c r="B635" s="360"/>
      <c r="C635" s="360"/>
      <c r="D635" s="360"/>
    </row>
    <row r="636" spans="1:4" s="352" customFormat="1" x14ac:dyDescent="0.2">
      <c r="A636" s="360"/>
      <c r="B636" s="360"/>
      <c r="C636" s="360"/>
      <c r="D636" s="360"/>
    </row>
    <row r="637" spans="1:4" s="352" customFormat="1" x14ac:dyDescent="0.2">
      <c r="A637" s="360"/>
      <c r="B637" s="360"/>
      <c r="C637" s="360"/>
      <c r="D637" s="360"/>
    </row>
    <row r="638" spans="1:4" s="352" customFormat="1" x14ac:dyDescent="0.2">
      <c r="A638" s="360"/>
      <c r="B638" s="360"/>
      <c r="C638" s="360"/>
      <c r="D638" s="360"/>
    </row>
    <row r="639" spans="1:4" s="352" customFormat="1" x14ac:dyDescent="0.2">
      <c r="A639" s="360"/>
      <c r="B639" s="360"/>
      <c r="C639" s="360"/>
      <c r="D639" s="360"/>
    </row>
    <row r="640" spans="1:4" s="352" customFormat="1" x14ac:dyDescent="0.2">
      <c r="A640" s="360"/>
      <c r="B640" s="360"/>
      <c r="C640" s="360"/>
      <c r="D640" s="360"/>
    </row>
    <row r="641" spans="1:4" s="352" customFormat="1" x14ac:dyDescent="0.2">
      <c r="A641" s="360"/>
      <c r="B641" s="360"/>
      <c r="C641" s="360"/>
      <c r="D641" s="360"/>
    </row>
    <row r="642" spans="1:4" s="352" customFormat="1" x14ac:dyDescent="0.2">
      <c r="A642" s="360"/>
      <c r="B642" s="360"/>
      <c r="C642" s="360"/>
      <c r="D642" s="360"/>
    </row>
    <row r="643" spans="1:4" s="352" customFormat="1" x14ac:dyDescent="0.2">
      <c r="A643" s="360"/>
      <c r="B643" s="360"/>
      <c r="C643" s="360"/>
      <c r="D643" s="360"/>
    </row>
    <row r="644" spans="1:4" s="352" customFormat="1" x14ac:dyDescent="0.2">
      <c r="A644" s="360"/>
      <c r="B644" s="360"/>
      <c r="C644" s="360"/>
      <c r="D644" s="360"/>
    </row>
    <row r="645" spans="1:4" s="352" customFormat="1" x14ac:dyDescent="0.2">
      <c r="A645" s="360"/>
      <c r="B645" s="360"/>
      <c r="C645" s="360"/>
      <c r="D645" s="360"/>
    </row>
    <row r="646" spans="1:4" s="352" customFormat="1" x14ac:dyDescent="0.2">
      <c r="A646" s="360"/>
      <c r="B646" s="360"/>
      <c r="C646" s="360"/>
      <c r="D646" s="360"/>
    </row>
    <row r="647" spans="1:4" s="352" customFormat="1" x14ac:dyDescent="0.2">
      <c r="A647" s="360"/>
      <c r="B647" s="360"/>
      <c r="C647" s="360"/>
      <c r="D647" s="360"/>
    </row>
    <row r="648" spans="1:4" s="352" customFormat="1" x14ac:dyDescent="0.2">
      <c r="A648" s="360"/>
      <c r="B648" s="360"/>
      <c r="C648" s="360"/>
      <c r="D648" s="360"/>
    </row>
    <row r="649" spans="1:4" s="352" customFormat="1" x14ac:dyDescent="0.2">
      <c r="A649" s="360"/>
      <c r="B649" s="360"/>
      <c r="C649" s="360"/>
      <c r="D649" s="360"/>
    </row>
    <row r="650" spans="1:4" s="352" customFormat="1" x14ac:dyDescent="0.2">
      <c r="A650" s="360"/>
      <c r="B650" s="360"/>
      <c r="C650" s="360"/>
      <c r="D650" s="360"/>
    </row>
    <row r="651" spans="1:4" s="352" customFormat="1" x14ac:dyDescent="0.2">
      <c r="A651" s="360"/>
      <c r="B651" s="360"/>
      <c r="C651" s="360"/>
      <c r="D651" s="360"/>
    </row>
    <row r="652" spans="1:4" s="352" customFormat="1" x14ac:dyDescent="0.2">
      <c r="A652" s="360"/>
      <c r="B652" s="360"/>
      <c r="C652" s="360"/>
      <c r="D652" s="360"/>
    </row>
    <row r="653" spans="1:4" s="352" customFormat="1" x14ac:dyDescent="0.2">
      <c r="A653" s="360"/>
      <c r="B653" s="360"/>
      <c r="C653" s="360"/>
      <c r="D653" s="360"/>
    </row>
    <row r="654" spans="1:4" s="352" customFormat="1" x14ac:dyDescent="0.2">
      <c r="A654" s="360"/>
      <c r="B654" s="360"/>
      <c r="C654" s="360"/>
      <c r="D654" s="360"/>
    </row>
    <row r="655" spans="1:4" s="352" customFormat="1" x14ac:dyDescent="0.2">
      <c r="A655" s="360"/>
      <c r="B655" s="360"/>
      <c r="C655" s="360"/>
      <c r="D655" s="360"/>
    </row>
    <row r="656" spans="1:4" s="352" customFormat="1" x14ac:dyDescent="0.2">
      <c r="A656" s="360"/>
      <c r="B656" s="360"/>
      <c r="C656" s="360"/>
      <c r="D656" s="360"/>
    </row>
    <row r="657" spans="1:4" s="352" customFormat="1" x14ac:dyDescent="0.2">
      <c r="A657" s="360"/>
      <c r="B657" s="360"/>
      <c r="C657" s="360"/>
      <c r="D657" s="360"/>
    </row>
    <row r="658" spans="1:4" s="352" customFormat="1" x14ac:dyDescent="0.2">
      <c r="A658" s="360"/>
      <c r="B658" s="360"/>
      <c r="C658" s="360"/>
      <c r="D658" s="360"/>
    </row>
    <row r="659" spans="1:4" s="352" customFormat="1" x14ac:dyDescent="0.2">
      <c r="A659" s="360"/>
      <c r="B659" s="360"/>
      <c r="C659" s="360"/>
      <c r="D659" s="360"/>
    </row>
    <row r="660" spans="1:4" s="352" customFormat="1" x14ac:dyDescent="0.2">
      <c r="A660" s="360"/>
      <c r="B660" s="360"/>
      <c r="C660" s="360"/>
      <c r="D660" s="360"/>
    </row>
    <row r="661" spans="1:4" s="352" customFormat="1" x14ac:dyDescent="0.2">
      <c r="A661" s="360"/>
      <c r="B661" s="360"/>
      <c r="C661" s="360"/>
      <c r="D661" s="360"/>
    </row>
    <row r="662" spans="1:4" s="352" customFormat="1" x14ac:dyDescent="0.2">
      <c r="A662" s="360"/>
      <c r="B662" s="360"/>
      <c r="C662" s="360"/>
      <c r="D662" s="360"/>
    </row>
    <row r="663" spans="1:4" s="352" customFormat="1" x14ac:dyDescent="0.2">
      <c r="A663" s="360"/>
      <c r="B663" s="360"/>
      <c r="C663" s="360"/>
      <c r="D663" s="360"/>
    </row>
    <row r="664" spans="1:4" s="352" customFormat="1" x14ac:dyDescent="0.2">
      <c r="A664" s="360"/>
      <c r="B664" s="360"/>
      <c r="C664" s="360"/>
      <c r="D664" s="360"/>
    </row>
    <row r="665" spans="1:4" s="352" customFormat="1" x14ac:dyDescent="0.2">
      <c r="A665" s="360"/>
      <c r="B665" s="360"/>
      <c r="C665" s="360"/>
      <c r="D665" s="360"/>
    </row>
    <row r="666" spans="1:4" s="352" customFormat="1" x14ac:dyDescent="0.2">
      <c r="A666" s="360"/>
      <c r="B666" s="360"/>
      <c r="C666" s="360"/>
      <c r="D666" s="360"/>
    </row>
    <row r="667" spans="1:4" s="352" customFormat="1" x14ac:dyDescent="0.2">
      <c r="A667" s="360"/>
      <c r="B667" s="360"/>
      <c r="C667" s="360"/>
      <c r="D667" s="360"/>
    </row>
    <row r="668" spans="1:4" s="352" customFormat="1" x14ac:dyDescent="0.2">
      <c r="A668" s="360"/>
      <c r="B668" s="360"/>
      <c r="C668" s="360"/>
      <c r="D668" s="360"/>
    </row>
    <row r="669" spans="1:4" s="352" customFormat="1" x14ac:dyDescent="0.2">
      <c r="A669" s="360"/>
      <c r="B669" s="360"/>
      <c r="C669" s="360"/>
      <c r="D669" s="360"/>
    </row>
    <row r="670" spans="1:4" s="352" customFormat="1" x14ac:dyDescent="0.2">
      <c r="A670" s="360"/>
      <c r="B670" s="360"/>
      <c r="C670" s="360"/>
      <c r="D670" s="360"/>
    </row>
    <row r="671" spans="1:4" s="352" customFormat="1" x14ac:dyDescent="0.2">
      <c r="A671" s="360"/>
      <c r="B671" s="360"/>
      <c r="C671" s="360"/>
      <c r="D671" s="360"/>
    </row>
    <row r="672" spans="1:4" s="352" customFormat="1" x14ac:dyDescent="0.2">
      <c r="A672" s="360"/>
      <c r="B672" s="360"/>
      <c r="C672" s="360"/>
      <c r="D672" s="360"/>
    </row>
    <row r="673" spans="1:7" s="352" customFormat="1" x14ac:dyDescent="0.2">
      <c r="A673" s="360"/>
      <c r="B673" s="360"/>
      <c r="C673" s="360"/>
      <c r="D673" s="360"/>
    </row>
    <row r="674" spans="1:7" s="360" customFormat="1" x14ac:dyDescent="0.2">
      <c r="E674" s="352"/>
      <c r="F674" s="352"/>
      <c r="G674" s="352"/>
    </row>
    <row r="675" spans="1:7" s="360" customFormat="1" x14ac:dyDescent="0.2">
      <c r="E675" s="352"/>
      <c r="F675" s="352"/>
      <c r="G675" s="352"/>
    </row>
    <row r="676" spans="1:7" s="360" customFormat="1" x14ac:dyDescent="0.2">
      <c r="E676" s="352"/>
      <c r="F676" s="352"/>
      <c r="G676" s="352"/>
    </row>
    <row r="677" spans="1:7" s="360" customFormat="1" x14ac:dyDescent="0.2">
      <c r="E677" s="352"/>
      <c r="F677" s="352"/>
      <c r="G677" s="352"/>
    </row>
    <row r="678" spans="1:7" s="360" customFormat="1" x14ac:dyDescent="0.2">
      <c r="E678" s="352"/>
      <c r="F678" s="352"/>
      <c r="G678" s="352"/>
    </row>
    <row r="679" spans="1:7" s="360" customFormat="1" x14ac:dyDescent="0.2">
      <c r="E679" s="352"/>
      <c r="F679" s="352"/>
      <c r="G679" s="352"/>
    </row>
    <row r="680" spans="1:7" s="360" customFormat="1" x14ac:dyDescent="0.2">
      <c r="E680" s="352"/>
      <c r="F680" s="352"/>
      <c r="G680" s="352"/>
    </row>
    <row r="681" spans="1:7" s="360" customFormat="1" x14ac:dyDescent="0.2">
      <c r="E681" s="352"/>
      <c r="F681" s="352"/>
      <c r="G681" s="352"/>
    </row>
    <row r="682" spans="1:7" s="360" customFormat="1" x14ac:dyDescent="0.2">
      <c r="E682" s="352"/>
      <c r="F682" s="352"/>
      <c r="G682" s="352"/>
    </row>
    <row r="683" spans="1:7" s="360" customFormat="1" x14ac:dyDescent="0.2">
      <c r="E683" s="352"/>
      <c r="F683" s="352"/>
      <c r="G683" s="352"/>
    </row>
  </sheetData>
  <sheetProtection algorithmName="SHA-512" hashValue="yOVq4XHb/wDeuyNqmMb3wLY3wB6T4tQozH3iWorJudEWbe8BLduW7Jn30s6mUty6ZrZqy57MDCb45se3F2OI5A==" saltValue="dcMDiKqFQ4qk+NUzyaRHNQ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3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3" zoomScaleNormal="100" workbookViewId="0">
      <selection activeCell="B7" sqref="B7"/>
    </sheetView>
  </sheetViews>
  <sheetFormatPr defaultColWidth="9.140625" defaultRowHeight="15" x14ac:dyDescent="0.2"/>
  <cols>
    <col min="1" max="1" width="30.7109375" style="36" customWidth="1"/>
    <col min="2" max="4" width="12.7109375" style="36" customWidth="1"/>
    <col min="5" max="5" width="3.85546875" style="36" customWidth="1"/>
    <col min="6" max="6" width="2.5703125" style="36" customWidth="1"/>
    <col min="7" max="16384" width="9.140625" style="36"/>
  </cols>
  <sheetData>
    <row r="1" spans="1:13" s="82" customFormat="1" ht="30" customHeight="1" x14ac:dyDescent="0.2">
      <c r="A1" s="674" t="s">
        <v>234</v>
      </c>
      <c r="B1" s="674"/>
      <c r="C1" s="674"/>
      <c r="D1" s="674"/>
    </row>
    <row r="2" spans="1:13" s="82" customFormat="1" ht="30" customHeight="1" x14ac:dyDescent="0.2">
      <c r="A2" s="675" t="s">
        <v>235</v>
      </c>
      <c r="B2" s="675"/>
      <c r="C2" s="675"/>
      <c r="D2" s="675"/>
    </row>
    <row r="3" spans="1:13" s="82" customFormat="1" ht="63" customHeight="1" x14ac:dyDescent="0.2">
      <c r="A3" s="680" t="s">
        <v>517</v>
      </c>
      <c r="B3" s="680"/>
      <c r="C3" s="680"/>
      <c r="D3" s="680"/>
      <c r="G3" s="104"/>
    </row>
    <row r="4" spans="1:13" s="82" customFormat="1" ht="20.100000000000001" customHeight="1" x14ac:dyDescent="0.2">
      <c r="A4" s="105" t="s">
        <v>237</v>
      </c>
      <c r="B4" s="676" t="s">
        <v>238</v>
      </c>
      <c r="C4" s="677"/>
      <c r="D4" s="678"/>
      <c r="G4" s="104"/>
    </row>
    <row r="5" spans="1:13" s="86" customFormat="1" ht="30" customHeight="1" x14ac:dyDescent="0.2">
      <c r="A5" s="38" t="s">
        <v>239</v>
      </c>
      <c r="B5" s="106" t="s">
        <v>240</v>
      </c>
      <c r="C5" s="106" t="s">
        <v>241</v>
      </c>
      <c r="D5" s="38" t="s">
        <v>71</v>
      </c>
      <c r="G5" s="107"/>
      <c r="H5" s="108"/>
      <c r="I5" s="108"/>
      <c r="J5" s="108"/>
      <c r="K5" s="108"/>
      <c r="L5" s="108"/>
      <c r="M5" s="108"/>
    </row>
    <row r="6" spans="1:13" s="86" customFormat="1" ht="15" customHeight="1" x14ac:dyDescent="0.2">
      <c r="A6" s="191" t="s">
        <v>242</v>
      </c>
      <c r="B6" s="502">
        <v>0</v>
      </c>
      <c r="C6" s="502">
        <v>0</v>
      </c>
      <c r="D6" s="251">
        <f t="shared" ref="D6:D29" si="0">B6+C6</f>
        <v>0</v>
      </c>
      <c r="H6" s="108"/>
      <c r="I6" s="108"/>
      <c r="J6" s="108"/>
      <c r="K6" s="108"/>
      <c r="L6" s="108"/>
      <c r="M6" s="108"/>
    </row>
    <row r="7" spans="1:13" s="86" customFormat="1" ht="15" customHeight="1" x14ac:dyDescent="0.2">
      <c r="A7" s="192" t="s">
        <v>243</v>
      </c>
      <c r="B7" s="502">
        <v>57</v>
      </c>
      <c r="C7" s="502">
        <v>74</v>
      </c>
      <c r="D7" s="252">
        <f t="shared" si="0"/>
        <v>131</v>
      </c>
      <c r="G7" s="107"/>
      <c r="H7" s="108"/>
      <c r="I7" s="108"/>
      <c r="J7" s="108"/>
      <c r="K7" s="108"/>
      <c r="L7" s="108"/>
      <c r="M7" s="108"/>
    </row>
    <row r="8" spans="1:13" s="86" customFormat="1" ht="15" customHeight="1" x14ac:dyDescent="0.2">
      <c r="A8" s="192" t="s">
        <v>244</v>
      </c>
      <c r="B8" s="502">
        <v>58</v>
      </c>
      <c r="C8" s="502">
        <v>108</v>
      </c>
      <c r="D8" s="252">
        <f t="shared" si="0"/>
        <v>166</v>
      </c>
      <c r="G8" s="107"/>
      <c r="H8" s="108"/>
      <c r="I8" s="108"/>
      <c r="J8" s="108"/>
      <c r="K8" s="108"/>
      <c r="L8" s="108"/>
      <c r="M8" s="108"/>
    </row>
    <row r="9" spans="1:13" s="86" customFormat="1" ht="15" customHeight="1" x14ac:dyDescent="0.2">
      <c r="A9" s="192" t="s">
        <v>245</v>
      </c>
      <c r="B9" s="502">
        <v>28</v>
      </c>
      <c r="C9" s="502">
        <v>43</v>
      </c>
      <c r="D9" s="252">
        <f t="shared" si="0"/>
        <v>71</v>
      </c>
      <c r="G9" s="109"/>
      <c r="H9" s="108"/>
      <c r="I9" s="108"/>
      <c r="J9" s="108"/>
      <c r="K9" s="108"/>
      <c r="L9" s="108"/>
      <c r="M9" s="108"/>
    </row>
    <row r="10" spans="1:13" s="86" customFormat="1" ht="15" customHeight="1" x14ac:dyDescent="0.2">
      <c r="A10" s="192" t="s">
        <v>246</v>
      </c>
      <c r="B10" s="502">
        <v>26</v>
      </c>
      <c r="C10" s="502">
        <v>33</v>
      </c>
      <c r="D10" s="252">
        <f t="shared" si="0"/>
        <v>59</v>
      </c>
      <c r="G10" s="109"/>
      <c r="H10" s="108"/>
      <c r="I10" s="108"/>
      <c r="J10" s="108"/>
      <c r="K10" s="108"/>
      <c r="L10" s="108"/>
      <c r="M10" s="108"/>
    </row>
    <row r="11" spans="1:13" s="86" customFormat="1" ht="15" customHeight="1" x14ac:dyDescent="0.2">
      <c r="A11" s="192" t="s">
        <v>247</v>
      </c>
      <c r="B11" s="502">
        <v>27</v>
      </c>
      <c r="C11" s="502">
        <v>50</v>
      </c>
      <c r="D11" s="252">
        <f t="shared" si="0"/>
        <v>77</v>
      </c>
      <c r="H11" s="108"/>
      <c r="I11" s="108"/>
      <c r="J11" s="108"/>
      <c r="K11" s="108"/>
      <c r="L11" s="108"/>
      <c r="M11" s="108"/>
    </row>
    <row r="12" spans="1:13" s="86" customFormat="1" ht="15" customHeight="1" x14ac:dyDescent="0.2">
      <c r="A12" s="192" t="s">
        <v>248</v>
      </c>
      <c r="B12" s="502">
        <v>18</v>
      </c>
      <c r="C12" s="502">
        <v>51</v>
      </c>
      <c r="D12" s="252">
        <f t="shared" si="0"/>
        <v>69</v>
      </c>
      <c r="H12" s="108"/>
      <c r="I12" s="108"/>
      <c r="J12" s="108"/>
      <c r="K12" s="108"/>
      <c r="L12" s="108"/>
      <c r="M12" s="108"/>
    </row>
    <row r="13" spans="1:13" s="86" customFormat="1" ht="15" customHeight="1" x14ac:dyDescent="0.2">
      <c r="A13" s="192" t="s">
        <v>249</v>
      </c>
      <c r="B13" s="502">
        <v>5</v>
      </c>
      <c r="C13" s="502">
        <v>10</v>
      </c>
      <c r="D13" s="252">
        <f t="shared" si="0"/>
        <v>15</v>
      </c>
      <c r="H13" s="108"/>
      <c r="I13" s="108"/>
      <c r="J13" s="108"/>
      <c r="K13" s="108"/>
      <c r="L13" s="108"/>
      <c r="M13" s="108"/>
    </row>
    <row r="14" spans="1:13" s="86" customFormat="1" ht="15" customHeight="1" x14ac:dyDescent="0.2">
      <c r="A14" s="192" t="s">
        <v>250</v>
      </c>
      <c r="B14" s="502">
        <v>4</v>
      </c>
      <c r="C14" s="502">
        <v>5</v>
      </c>
      <c r="D14" s="252">
        <f t="shared" si="0"/>
        <v>9</v>
      </c>
      <c r="I14" s="108"/>
      <c r="J14" s="108"/>
    </row>
    <row r="15" spans="1:13" s="86" customFormat="1" ht="15" customHeight="1" x14ac:dyDescent="0.2">
      <c r="A15" s="192" t="s">
        <v>251</v>
      </c>
      <c r="B15" s="502">
        <v>31</v>
      </c>
      <c r="C15" s="502">
        <v>44</v>
      </c>
      <c r="D15" s="252">
        <f t="shared" si="0"/>
        <v>75</v>
      </c>
      <c r="G15" s="107"/>
      <c r="I15" s="108"/>
    </row>
    <row r="16" spans="1:13" s="86" customFormat="1" ht="15" customHeight="1" x14ac:dyDescent="0.2">
      <c r="A16" s="192" t="s">
        <v>252</v>
      </c>
      <c r="B16" s="502">
        <v>6</v>
      </c>
      <c r="C16" s="502">
        <v>8</v>
      </c>
      <c r="D16" s="252">
        <f t="shared" si="0"/>
        <v>14</v>
      </c>
      <c r="G16" s="107"/>
    </row>
    <row r="17" spans="1:7" s="86" customFormat="1" ht="15" customHeight="1" x14ac:dyDescent="0.2">
      <c r="A17" s="192" t="s">
        <v>253</v>
      </c>
      <c r="B17" s="502">
        <v>11</v>
      </c>
      <c r="C17" s="502">
        <v>15</v>
      </c>
      <c r="D17" s="252">
        <f t="shared" si="0"/>
        <v>26</v>
      </c>
      <c r="G17" s="107"/>
    </row>
    <row r="18" spans="1:7" s="86" customFormat="1" ht="15" customHeight="1" x14ac:dyDescent="0.2">
      <c r="A18" s="192" t="s">
        <v>254</v>
      </c>
      <c r="B18" s="502">
        <v>1</v>
      </c>
      <c r="C18" s="502">
        <v>1</v>
      </c>
      <c r="D18" s="252">
        <f t="shared" si="0"/>
        <v>2</v>
      </c>
      <c r="G18" s="107"/>
    </row>
    <row r="19" spans="1:7" s="86" customFormat="1" ht="15" customHeight="1" x14ac:dyDescent="0.2">
      <c r="A19" s="192" t="s">
        <v>255</v>
      </c>
      <c r="B19" s="502">
        <v>1</v>
      </c>
      <c r="C19" s="502">
        <v>2</v>
      </c>
      <c r="D19" s="252">
        <f t="shared" si="0"/>
        <v>3</v>
      </c>
      <c r="G19" s="107"/>
    </row>
    <row r="20" spans="1:7" s="86" customFormat="1" ht="15" customHeight="1" x14ac:dyDescent="0.2">
      <c r="A20" s="192" t="s">
        <v>256</v>
      </c>
      <c r="B20" s="502">
        <v>0</v>
      </c>
      <c r="C20" s="502">
        <v>0</v>
      </c>
      <c r="D20" s="252">
        <f t="shared" si="0"/>
        <v>0</v>
      </c>
      <c r="G20" s="107"/>
    </row>
    <row r="21" spans="1:7" s="86" customFormat="1" ht="15" customHeight="1" x14ac:dyDescent="0.2">
      <c r="A21" s="192" t="s">
        <v>257</v>
      </c>
      <c r="B21" s="502">
        <v>0</v>
      </c>
      <c r="C21" s="502">
        <v>0</v>
      </c>
      <c r="D21" s="252">
        <f t="shared" si="0"/>
        <v>0</v>
      </c>
      <c r="G21" s="107"/>
    </row>
    <row r="22" spans="1:7" s="86" customFormat="1" ht="15" customHeight="1" x14ac:dyDescent="0.2">
      <c r="A22" s="192" t="s">
        <v>258</v>
      </c>
      <c r="B22" s="502">
        <v>1</v>
      </c>
      <c r="C22" s="502">
        <v>0</v>
      </c>
      <c r="D22" s="252">
        <f t="shared" si="0"/>
        <v>1</v>
      </c>
      <c r="G22" s="107"/>
    </row>
    <row r="23" spans="1:7" s="86" customFormat="1" ht="15" customHeight="1" x14ac:dyDescent="0.2">
      <c r="A23" s="192" t="s">
        <v>259</v>
      </c>
      <c r="B23" s="502">
        <v>0</v>
      </c>
      <c r="C23" s="502">
        <v>0</v>
      </c>
      <c r="D23" s="252">
        <f t="shared" si="0"/>
        <v>0</v>
      </c>
    </row>
    <row r="24" spans="1:7" s="86" customFormat="1" ht="15" customHeight="1" x14ac:dyDescent="0.2">
      <c r="A24" s="192" t="s">
        <v>260</v>
      </c>
      <c r="B24" s="502">
        <v>0</v>
      </c>
      <c r="C24" s="502">
        <v>0</v>
      </c>
      <c r="D24" s="252">
        <f t="shared" si="0"/>
        <v>0</v>
      </c>
    </row>
    <row r="25" spans="1:7" s="86" customFormat="1" ht="15" customHeight="1" x14ac:dyDescent="0.2">
      <c r="A25" s="192" t="s">
        <v>261</v>
      </c>
      <c r="B25" s="502">
        <v>0</v>
      </c>
      <c r="C25" s="502">
        <v>0</v>
      </c>
      <c r="D25" s="252">
        <f t="shared" si="0"/>
        <v>0</v>
      </c>
    </row>
    <row r="26" spans="1:7" s="86" customFormat="1" ht="15" customHeight="1" x14ac:dyDescent="0.2">
      <c r="A26" s="192" t="s">
        <v>262</v>
      </c>
      <c r="B26" s="502">
        <v>0</v>
      </c>
      <c r="C26" s="502">
        <v>0</v>
      </c>
      <c r="D26" s="252">
        <f t="shared" si="0"/>
        <v>0</v>
      </c>
    </row>
    <row r="27" spans="1:7" s="86" customFormat="1" ht="15" customHeight="1" x14ac:dyDescent="0.2">
      <c r="A27" s="192" t="s">
        <v>263</v>
      </c>
      <c r="B27" s="502">
        <v>0</v>
      </c>
      <c r="C27" s="502">
        <v>0</v>
      </c>
      <c r="D27" s="252">
        <f t="shared" si="0"/>
        <v>0</v>
      </c>
    </row>
    <row r="28" spans="1:7" s="86" customFormat="1" ht="15" customHeight="1" x14ac:dyDescent="0.2">
      <c r="A28" s="193" t="s">
        <v>264</v>
      </c>
      <c r="B28" s="502">
        <v>0</v>
      </c>
      <c r="C28" s="502">
        <v>0</v>
      </c>
      <c r="D28" s="253">
        <f t="shared" si="0"/>
        <v>0</v>
      </c>
    </row>
    <row r="29" spans="1:7" s="86" customFormat="1" ht="15" customHeight="1" x14ac:dyDescent="0.2">
      <c r="A29" s="38" t="s">
        <v>71</v>
      </c>
      <c r="B29" s="254">
        <f>SUM(B6:B28)</f>
        <v>274</v>
      </c>
      <c r="C29" s="254">
        <f>SUM(C6:C28)</f>
        <v>444</v>
      </c>
      <c r="D29" s="254">
        <f t="shared" si="0"/>
        <v>718</v>
      </c>
    </row>
    <row r="30" spans="1:7" s="86" customFormat="1" ht="9" customHeight="1" x14ac:dyDescent="0.2">
      <c r="A30" s="110"/>
      <c r="B30" s="111">
        <f>'Quadro 1'!X48</f>
        <v>274</v>
      </c>
      <c r="C30" s="111">
        <f>'Quadro 1'!Y48</f>
        <v>444</v>
      </c>
      <c r="D30" s="111">
        <f>'Quadro 1'!Z48</f>
        <v>718</v>
      </c>
    </row>
    <row r="31" spans="1:7" s="77" customFormat="1" ht="14.25" customHeight="1" x14ac:dyDescent="0.2">
      <c r="A31" s="18" t="s">
        <v>75</v>
      </c>
      <c r="B31" s="112"/>
      <c r="C31" s="112"/>
      <c r="D31" s="112"/>
    </row>
    <row r="32" spans="1:7" s="77" customFormat="1" ht="12" customHeight="1" x14ac:dyDescent="0.3">
      <c r="A32" s="113" t="s">
        <v>444</v>
      </c>
      <c r="B32" s="112"/>
      <c r="C32" s="112"/>
      <c r="D32" s="112"/>
    </row>
    <row r="33" spans="1:12" s="77" customFormat="1" ht="14.25" customHeight="1" x14ac:dyDescent="0.3">
      <c r="A33" s="113" t="s">
        <v>523</v>
      </c>
      <c r="B33" s="112"/>
      <c r="C33" s="112"/>
      <c r="D33" s="112"/>
    </row>
    <row r="34" spans="1:12" s="77" customFormat="1" ht="16.5" customHeight="1" x14ac:dyDescent="0.3">
      <c r="A34" s="113" t="s">
        <v>524</v>
      </c>
      <c r="B34" s="112"/>
      <c r="C34" s="112"/>
      <c r="D34" s="112"/>
    </row>
    <row r="35" spans="1:12" s="77" customFormat="1" ht="15.75" customHeight="1" x14ac:dyDescent="0.2">
      <c r="A35" s="371" t="s">
        <v>525</v>
      </c>
      <c r="B35" s="371"/>
      <c r="C35" s="371"/>
      <c r="D35" s="371"/>
      <c r="E35" s="371"/>
      <c r="F35" s="371"/>
      <c r="G35" s="371"/>
    </row>
    <row r="36" spans="1:12" s="77" customFormat="1" ht="13.5" customHeight="1" x14ac:dyDescent="0.2">
      <c r="A36" s="114" t="s">
        <v>520</v>
      </c>
      <c r="B36" s="112"/>
      <c r="C36" s="112"/>
      <c r="D36" s="112"/>
    </row>
    <row r="37" spans="1:12" s="83" customFormat="1" ht="15" customHeight="1" x14ac:dyDescent="0.3">
      <c r="A37" s="368" t="s">
        <v>522</v>
      </c>
      <c r="B37" s="369"/>
      <c r="C37" s="369"/>
      <c r="D37" s="369"/>
    </row>
    <row r="38" spans="1:12" s="77" customFormat="1" ht="45.75" customHeight="1" x14ac:dyDescent="0.2">
      <c r="A38" s="679" t="s">
        <v>448</v>
      </c>
      <c r="B38" s="679"/>
      <c r="C38" s="679"/>
      <c r="D38" s="679"/>
    </row>
    <row r="39" spans="1:12" s="86" customFormat="1" ht="19.5" customHeight="1" x14ac:dyDescent="0.2">
      <c r="A39" s="671" t="s">
        <v>236</v>
      </c>
      <c r="B39" s="671"/>
      <c r="C39" s="671"/>
      <c r="D39" s="671"/>
    </row>
    <row r="40" spans="1:12" s="86" customFormat="1" ht="15" customHeight="1" thickBot="1" x14ac:dyDescent="0.25">
      <c r="A40" s="115"/>
      <c r="B40" s="672" t="s">
        <v>265</v>
      </c>
      <c r="C40" s="673"/>
      <c r="D40" s="116"/>
    </row>
    <row r="41" spans="1:12" s="86" customFormat="1" ht="15" customHeight="1" x14ac:dyDescent="0.2">
      <c r="A41" s="117" t="s">
        <v>266</v>
      </c>
      <c r="B41" s="118" t="s">
        <v>240</v>
      </c>
      <c r="C41" s="119" t="s">
        <v>241</v>
      </c>
    </row>
    <row r="42" spans="1:12" s="86" customFormat="1" ht="15" customHeight="1" x14ac:dyDescent="0.2">
      <c r="A42" s="120" t="s">
        <v>267</v>
      </c>
      <c r="B42" s="168">
        <v>645.07000000000005</v>
      </c>
      <c r="C42" s="169">
        <v>645.07000000000005</v>
      </c>
      <c r="G42" s="107"/>
    </row>
    <row r="43" spans="1:12" s="86" customFormat="1" ht="15" customHeight="1" thickBot="1" x14ac:dyDescent="0.25">
      <c r="A43" s="121" t="s">
        <v>268</v>
      </c>
      <c r="B43" s="170">
        <v>4525.62</v>
      </c>
      <c r="C43" s="171">
        <v>3769.03</v>
      </c>
      <c r="G43" s="107"/>
    </row>
    <row r="44" spans="1:12" s="86" customFormat="1" ht="9.9499999999999993" customHeight="1" x14ac:dyDescent="0.2"/>
    <row r="45" spans="1:12" s="77" customFormat="1" ht="12" customHeight="1" x14ac:dyDescent="0.2">
      <c r="A45" s="18" t="s">
        <v>269</v>
      </c>
      <c r="B45" s="122"/>
      <c r="C45" s="122"/>
      <c r="D45" s="122"/>
      <c r="E45" s="122"/>
      <c r="F45" s="122"/>
      <c r="G45" s="122"/>
      <c r="H45" s="122"/>
    </row>
    <row r="46" spans="1:12" s="77" customFormat="1" ht="13.5" customHeight="1" x14ac:dyDescent="0.3">
      <c r="A46" s="22" t="s">
        <v>526</v>
      </c>
      <c r="L46" s="123"/>
    </row>
    <row r="47" spans="1:12" s="83" customFormat="1" ht="12" customHeight="1" x14ac:dyDescent="0.3">
      <c r="A47" s="366" t="s">
        <v>521</v>
      </c>
      <c r="B47" s="372"/>
      <c r="C47" s="372"/>
      <c r="D47" s="372"/>
    </row>
    <row r="48" spans="1:12" s="77" customFormat="1" ht="12" customHeight="1" x14ac:dyDescent="0.2"/>
    <row r="49" spans="1:1" x14ac:dyDescent="0.2">
      <c r="A49" s="124"/>
    </row>
    <row r="50" spans="1:1" x14ac:dyDescent="0.2">
      <c r="A50" s="124"/>
    </row>
  </sheetData>
  <sheetProtection algorithmName="SHA-512" hashValue="Az1Uck3favSNcm+iVeL1ksNtXOvS+vvxcM7eR2xFiiCFd4GsGrlvIxDDfHPGJhEgsWhmOwVd0ARQsFJK1hEOEw==" saltValue="iMWMbGmweg+HOdKl8bksL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3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8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54" zoomScaleNormal="100" workbookViewId="0">
      <selection activeCell="B53" sqref="B53"/>
    </sheetView>
  </sheetViews>
  <sheetFormatPr defaultColWidth="9.140625" defaultRowHeight="15" x14ac:dyDescent="0.3"/>
  <cols>
    <col min="1" max="1" width="75" style="4" customWidth="1"/>
    <col min="2" max="2" width="16.140625" style="4" customWidth="1"/>
    <col min="3" max="16384" width="9.140625" style="4"/>
  </cols>
  <sheetData>
    <row r="1" spans="1:2" s="125" customFormat="1" ht="30" customHeight="1" x14ac:dyDescent="0.2">
      <c r="A1" s="681" t="s">
        <v>449</v>
      </c>
      <c r="B1" s="681"/>
    </row>
    <row r="2" spans="1:2" ht="15" customHeight="1" x14ac:dyDescent="0.3">
      <c r="A2" s="682" t="s">
        <v>270</v>
      </c>
      <c r="B2" s="683" t="s">
        <v>271</v>
      </c>
    </row>
    <row r="3" spans="1:2" ht="15" customHeight="1" x14ac:dyDescent="0.3">
      <c r="A3" s="682"/>
      <c r="B3" s="684"/>
    </row>
    <row r="4" spans="1:2" ht="15" customHeight="1" x14ac:dyDescent="0.3">
      <c r="A4" s="200" t="s">
        <v>272</v>
      </c>
      <c r="B4" s="503">
        <v>16934382.949999999</v>
      </c>
    </row>
    <row r="5" spans="1:2" ht="15" customHeight="1" x14ac:dyDescent="0.3">
      <c r="A5" s="325" t="s">
        <v>273</v>
      </c>
      <c r="B5" s="326">
        <f>B34</f>
        <v>508118.55000000005</v>
      </c>
    </row>
    <row r="6" spans="1:2" ht="15" customHeight="1" x14ac:dyDescent="0.3">
      <c r="A6" s="126" t="s">
        <v>274</v>
      </c>
      <c r="B6" s="290">
        <v>0</v>
      </c>
    </row>
    <row r="7" spans="1:2" ht="15" customHeight="1" x14ac:dyDescent="0.3">
      <c r="A7" s="327" t="s">
        <v>275</v>
      </c>
      <c r="B7" s="328">
        <f>B54</f>
        <v>756356.08</v>
      </c>
    </row>
    <row r="8" spans="1:2" ht="15" customHeight="1" x14ac:dyDescent="0.3">
      <c r="A8" s="329" t="s">
        <v>276</v>
      </c>
      <c r="B8" s="330">
        <f>B66</f>
        <v>84322.48</v>
      </c>
    </row>
    <row r="9" spans="1:2" ht="15" customHeight="1" x14ac:dyDescent="0.3">
      <c r="A9" s="201" t="s">
        <v>505</v>
      </c>
      <c r="B9" s="504">
        <v>4191180.12</v>
      </c>
    </row>
    <row r="10" spans="1:2" ht="15" customHeight="1" x14ac:dyDescent="0.3">
      <c r="A10" s="38" t="s">
        <v>71</v>
      </c>
      <c r="B10" s="255">
        <f>SUM(B4:B9)</f>
        <v>22474360.18</v>
      </c>
    </row>
    <row r="11" spans="1:2" ht="9.9499999999999993" customHeight="1" x14ac:dyDescent="0.3">
      <c r="A11" s="127"/>
      <c r="B11" s="128"/>
    </row>
    <row r="12" spans="1:2" ht="12" customHeight="1" x14ac:dyDescent="0.3">
      <c r="A12" s="129" t="s">
        <v>277</v>
      </c>
      <c r="B12"/>
    </row>
    <row r="13" spans="1:2" ht="16.5" customHeight="1" x14ac:dyDescent="0.3">
      <c r="A13" s="364" t="s">
        <v>528</v>
      </c>
      <c r="B13"/>
    </row>
    <row r="14" spans="1:2" s="130" customFormat="1" ht="15" customHeight="1" x14ac:dyDescent="0.3">
      <c r="A14" s="130" t="s">
        <v>278</v>
      </c>
      <c r="B14" s="131"/>
    </row>
    <row r="15" spans="1:2" ht="72" customHeight="1" x14ac:dyDescent="0.3">
      <c r="A15" s="685" t="s">
        <v>527</v>
      </c>
      <c r="B15" s="685"/>
    </row>
    <row r="16" spans="1:2" s="125" customFormat="1" ht="30" customHeight="1" x14ac:dyDescent="0.2">
      <c r="A16" s="681" t="s">
        <v>12</v>
      </c>
      <c r="B16" s="681"/>
    </row>
    <row r="17" spans="1:2" ht="15" customHeight="1" x14ac:dyDescent="0.3">
      <c r="A17" s="682" t="s">
        <v>273</v>
      </c>
      <c r="B17" s="683" t="s">
        <v>271</v>
      </c>
    </row>
    <row r="18" spans="1:2" ht="15" customHeight="1" x14ac:dyDescent="0.3">
      <c r="A18" s="682"/>
      <c r="B18" s="684"/>
    </row>
    <row r="19" spans="1:2" ht="15" customHeight="1" x14ac:dyDescent="0.3">
      <c r="A19" s="200" t="s">
        <v>493</v>
      </c>
      <c r="B19" s="505">
        <v>38347.870000000003</v>
      </c>
    </row>
    <row r="20" spans="1:2" ht="15" customHeight="1" x14ac:dyDescent="0.3">
      <c r="A20" s="126" t="s">
        <v>279</v>
      </c>
      <c r="B20" s="506">
        <v>0</v>
      </c>
    </row>
    <row r="21" spans="1:2" ht="15" customHeight="1" x14ac:dyDescent="0.3">
      <c r="A21" s="126" t="s">
        <v>280</v>
      </c>
      <c r="B21" s="506">
        <v>6832.16</v>
      </c>
    </row>
    <row r="22" spans="1:2" ht="15" customHeight="1" x14ac:dyDescent="0.3">
      <c r="A22" s="365" t="s">
        <v>529</v>
      </c>
      <c r="B22" s="506">
        <v>13866.61</v>
      </c>
    </row>
    <row r="23" spans="1:2" ht="15" customHeight="1" x14ac:dyDescent="0.3">
      <c r="A23" s="126" t="s">
        <v>281</v>
      </c>
      <c r="B23" s="506">
        <v>0</v>
      </c>
    </row>
    <row r="24" spans="1:2" ht="15" customHeight="1" x14ac:dyDescent="0.3">
      <c r="A24" s="126" t="s">
        <v>530</v>
      </c>
      <c r="B24" s="506">
        <v>55898.85</v>
      </c>
    </row>
    <row r="25" spans="1:2" ht="15" customHeight="1" x14ac:dyDescent="0.3">
      <c r="A25" s="126" t="s">
        <v>282</v>
      </c>
      <c r="B25" s="506">
        <v>21960.87</v>
      </c>
    </row>
    <row r="26" spans="1:2" ht="15" customHeight="1" x14ac:dyDescent="0.3">
      <c r="A26" s="126" t="s">
        <v>283</v>
      </c>
      <c r="B26" s="506">
        <v>0</v>
      </c>
    </row>
    <row r="27" spans="1:2" ht="15" customHeight="1" x14ac:dyDescent="0.3">
      <c r="A27" s="126" t="s">
        <v>191</v>
      </c>
      <c r="B27" s="506">
        <v>0</v>
      </c>
    </row>
    <row r="28" spans="1:2" ht="15" customHeight="1" x14ac:dyDescent="0.3">
      <c r="A28" s="126" t="s">
        <v>284</v>
      </c>
      <c r="B28" s="506">
        <v>5308.17</v>
      </c>
    </row>
    <row r="29" spans="1:2" ht="15" customHeight="1" x14ac:dyDescent="0.3">
      <c r="A29" s="126" t="s">
        <v>285</v>
      </c>
      <c r="B29" s="506">
        <v>0</v>
      </c>
    </row>
    <row r="30" spans="1:2" ht="15" customHeight="1" x14ac:dyDescent="0.3">
      <c r="A30" s="126" t="s">
        <v>286</v>
      </c>
      <c r="B30" s="506">
        <v>123762.67</v>
      </c>
    </row>
    <row r="31" spans="1:2" ht="15" customHeight="1" x14ac:dyDescent="0.3">
      <c r="A31" s="126" t="s">
        <v>287</v>
      </c>
      <c r="B31" s="506">
        <v>238265.35</v>
      </c>
    </row>
    <row r="32" spans="1:2" ht="15" customHeight="1" x14ac:dyDescent="0.3">
      <c r="A32" s="126" t="s">
        <v>288</v>
      </c>
      <c r="B32" s="506">
        <v>0</v>
      </c>
    </row>
    <row r="33" spans="1:2" ht="15" customHeight="1" x14ac:dyDescent="0.3">
      <c r="A33" s="201" t="s">
        <v>531</v>
      </c>
      <c r="B33" s="507">
        <v>3876</v>
      </c>
    </row>
    <row r="34" spans="1:2" ht="15" customHeight="1" x14ac:dyDescent="0.3">
      <c r="A34" s="38" t="s">
        <v>71</v>
      </c>
      <c r="B34" s="256">
        <f>SUM(B19:B33)</f>
        <v>508118.55000000005</v>
      </c>
    </row>
    <row r="35" spans="1:2" ht="9.9499999999999993" customHeight="1" x14ac:dyDescent="0.3">
      <c r="A35" s="127"/>
      <c r="B35" s="132"/>
    </row>
    <row r="36" spans="1:2" ht="12" customHeight="1" x14ac:dyDescent="0.3">
      <c r="A36" s="129" t="s">
        <v>277</v>
      </c>
    </row>
    <row r="37" spans="1:2" s="130" customFormat="1" ht="12" customHeight="1" x14ac:dyDescent="0.3">
      <c r="A37" s="130" t="s">
        <v>533</v>
      </c>
    </row>
    <row r="38" spans="1:2" s="130" customFormat="1" ht="12" customHeight="1" x14ac:dyDescent="0.3">
      <c r="A38" s="130" t="s">
        <v>532</v>
      </c>
    </row>
    <row r="39" spans="1:2" s="130" customFormat="1" ht="12" customHeight="1" x14ac:dyDescent="0.3">
      <c r="A39" s="130" t="s">
        <v>536</v>
      </c>
    </row>
    <row r="40" spans="1:2" s="125" customFormat="1" ht="30" customHeight="1" x14ac:dyDescent="0.2">
      <c r="A40" s="681" t="s">
        <v>13</v>
      </c>
      <c r="B40" s="681"/>
    </row>
    <row r="41" spans="1:2" x14ac:dyDescent="0.3">
      <c r="A41" s="682" t="s">
        <v>289</v>
      </c>
      <c r="B41" s="683" t="s">
        <v>271</v>
      </c>
    </row>
    <row r="42" spans="1:2" x14ac:dyDescent="0.3">
      <c r="A42" s="682"/>
      <c r="B42" s="684"/>
    </row>
    <row r="43" spans="1:2" ht="15" customHeight="1" x14ac:dyDescent="0.3">
      <c r="A43" s="200" t="s">
        <v>290</v>
      </c>
      <c r="B43" s="508">
        <v>5539.17</v>
      </c>
    </row>
    <row r="44" spans="1:2" ht="15" customHeight="1" x14ac:dyDescent="0.3">
      <c r="A44" s="126" t="s">
        <v>291</v>
      </c>
      <c r="B44" s="509">
        <v>18386.240000000002</v>
      </c>
    </row>
    <row r="45" spans="1:2" ht="15" customHeight="1" x14ac:dyDescent="0.3">
      <c r="A45" s="126" t="s">
        <v>292</v>
      </c>
      <c r="B45" s="509">
        <v>0</v>
      </c>
    </row>
    <row r="46" spans="1:2" ht="15" customHeight="1" x14ac:dyDescent="0.3">
      <c r="A46" s="126" t="s">
        <v>293</v>
      </c>
      <c r="B46" s="509">
        <v>0</v>
      </c>
    </row>
    <row r="47" spans="1:2" ht="15" customHeight="1" x14ac:dyDescent="0.3">
      <c r="A47" s="126" t="s">
        <v>294</v>
      </c>
      <c r="B47" s="509">
        <v>1324.92</v>
      </c>
    </row>
    <row r="48" spans="1:2" ht="15" customHeight="1" x14ac:dyDescent="0.3">
      <c r="A48" s="126" t="s">
        <v>295</v>
      </c>
      <c r="B48" s="509">
        <v>0</v>
      </c>
    </row>
    <row r="49" spans="1:2" ht="15" customHeight="1" x14ac:dyDescent="0.3">
      <c r="A49" s="126" t="s">
        <v>296</v>
      </c>
      <c r="B49" s="509">
        <v>0</v>
      </c>
    </row>
    <row r="50" spans="1:2" ht="15" customHeight="1" x14ac:dyDescent="0.3">
      <c r="A50" s="126" t="s">
        <v>297</v>
      </c>
      <c r="B50" s="509">
        <v>2483.09</v>
      </c>
    </row>
    <row r="51" spans="1:2" ht="15" customHeight="1" x14ac:dyDescent="0.3">
      <c r="A51" s="126" t="s">
        <v>298</v>
      </c>
      <c r="B51" s="509">
        <v>0</v>
      </c>
    </row>
    <row r="52" spans="1:2" ht="15" customHeight="1" x14ac:dyDescent="0.3">
      <c r="A52" s="126" t="s">
        <v>299</v>
      </c>
      <c r="B52" s="509">
        <v>725303.58</v>
      </c>
    </row>
    <row r="53" spans="1:2" ht="15" customHeight="1" x14ac:dyDescent="0.3">
      <c r="A53" s="201" t="s">
        <v>537</v>
      </c>
      <c r="B53" s="510">
        <v>3319.08</v>
      </c>
    </row>
    <row r="54" spans="1:2" ht="15" customHeight="1" x14ac:dyDescent="0.3">
      <c r="A54" s="38" t="s">
        <v>71</v>
      </c>
      <c r="B54" s="256">
        <f>SUM(B43:B53)</f>
        <v>756356.08</v>
      </c>
    </row>
    <row r="55" spans="1:2" ht="24.95" customHeight="1" x14ac:dyDescent="0.3"/>
    <row r="56" spans="1:2" s="125" customFormat="1" ht="30" customHeight="1" x14ac:dyDescent="0.2">
      <c r="A56" s="681" t="s">
        <v>14</v>
      </c>
      <c r="B56" s="681"/>
    </row>
    <row r="57" spans="1:2" x14ac:dyDescent="0.3">
      <c r="A57" s="682" t="s">
        <v>300</v>
      </c>
      <c r="B57" s="683" t="s">
        <v>271</v>
      </c>
    </row>
    <row r="58" spans="1:2" x14ac:dyDescent="0.3">
      <c r="A58" s="682"/>
      <c r="B58" s="684"/>
    </row>
    <row r="59" spans="1:2" x14ac:dyDescent="0.3">
      <c r="A59" s="200" t="s">
        <v>301</v>
      </c>
      <c r="B59" s="511"/>
    </row>
    <row r="60" spans="1:2" x14ac:dyDescent="0.3">
      <c r="A60" s="126" t="s">
        <v>302</v>
      </c>
      <c r="B60" s="512"/>
    </row>
    <row r="61" spans="1:2" ht="15" customHeight="1" x14ac:dyDescent="0.3">
      <c r="A61" s="126" t="s">
        <v>303</v>
      </c>
      <c r="B61" s="512"/>
    </row>
    <row r="62" spans="1:2" x14ac:dyDescent="0.3">
      <c r="A62" s="126" t="s">
        <v>304</v>
      </c>
      <c r="B62" s="512"/>
    </row>
    <row r="63" spans="1:2" x14ac:dyDescent="0.3">
      <c r="A63" s="126" t="s">
        <v>305</v>
      </c>
      <c r="B63" s="512"/>
    </row>
    <row r="64" spans="1:2" x14ac:dyDescent="0.3">
      <c r="A64" s="126" t="s">
        <v>306</v>
      </c>
      <c r="B64" s="512"/>
    </row>
    <row r="65" spans="1:2" x14ac:dyDescent="0.3">
      <c r="A65" s="201" t="s">
        <v>307</v>
      </c>
      <c r="B65" s="513">
        <v>84322.48</v>
      </c>
    </row>
    <row r="66" spans="1:2" x14ac:dyDescent="0.3">
      <c r="A66" s="38" t="s">
        <v>71</v>
      </c>
      <c r="B66" s="255">
        <f>SUM(B59:B65)</f>
        <v>84322.48</v>
      </c>
    </row>
  </sheetData>
  <sheetProtection algorithmName="SHA-512" hashValue="XE0LcPKTQq4efOGv0Oz+m7BLwPGZyE79jV+rO8gY8DH+O1EAFTSW2Wk3rzES4zO8F/Tj53ecZo6jeysyYIT+uw==" saltValue="BeP9E1Jrmftu/cJ7X0vKS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L8" sqref="L8"/>
    </sheetView>
  </sheetViews>
  <sheetFormatPr defaultColWidth="9.140625" defaultRowHeight="9" x14ac:dyDescent="0.2"/>
  <cols>
    <col min="1" max="1" width="30.7109375" style="133" customWidth="1"/>
    <col min="2" max="2" width="9.140625" style="133"/>
    <col min="3" max="3" width="8.28515625" style="133" customWidth="1"/>
    <col min="4" max="4" width="14" style="133" customWidth="1"/>
    <col min="5" max="7" width="11.7109375" style="133" customWidth="1"/>
    <col min="8" max="8" width="8" style="133" customWidth="1"/>
    <col min="9" max="9" width="8.5703125" style="133" customWidth="1"/>
    <col min="10" max="10" width="14.140625" style="133" customWidth="1"/>
    <col min="11" max="12" width="11.7109375" style="133" customWidth="1"/>
    <col min="13" max="13" width="12.85546875" style="133" customWidth="1"/>
    <col min="14" max="14" width="8.85546875" style="133" customWidth="1"/>
    <col min="15" max="17" width="11.7109375" style="133" customWidth="1"/>
    <col min="18" max="16384" width="9.140625" style="133"/>
  </cols>
  <sheetData>
    <row r="1" spans="1:14" ht="30" customHeight="1" x14ac:dyDescent="0.2">
      <c r="A1" s="688" t="s">
        <v>450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15" customHeight="1" x14ac:dyDescent="0.2">
      <c r="A2" s="689" t="s">
        <v>308</v>
      </c>
      <c r="B2" s="689"/>
      <c r="C2" s="689" t="s">
        <v>309</v>
      </c>
      <c r="D2" s="689"/>
      <c r="E2" s="689"/>
      <c r="F2" s="689"/>
      <c r="G2" s="689"/>
      <c r="H2" s="689"/>
      <c r="I2" s="690" t="s">
        <v>310</v>
      </c>
      <c r="J2" s="690"/>
      <c r="K2" s="690"/>
      <c r="L2" s="690"/>
      <c r="M2" s="690"/>
      <c r="N2" s="690"/>
    </row>
    <row r="3" spans="1:14" ht="42" customHeight="1" x14ac:dyDescent="0.2">
      <c r="A3" s="689"/>
      <c r="B3" s="689"/>
      <c r="C3" s="202" t="s">
        <v>71</v>
      </c>
      <c r="D3" s="203" t="s">
        <v>311</v>
      </c>
      <c r="E3" s="203" t="s">
        <v>312</v>
      </c>
      <c r="F3" s="203" t="s">
        <v>313</v>
      </c>
      <c r="G3" s="204" t="s">
        <v>314</v>
      </c>
      <c r="H3" s="202" t="s">
        <v>315</v>
      </c>
      <c r="I3" s="202" t="s">
        <v>71</v>
      </c>
      <c r="J3" s="203" t="s">
        <v>311</v>
      </c>
      <c r="K3" s="203" t="s">
        <v>312</v>
      </c>
      <c r="L3" s="203" t="s">
        <v>313</v>
      </c>
      <c r="M3" s="204" t="s">
        <v>314</v>
      </c>
      <c r="N3" s="202" t="s">
        <v>315</v>
      </c>
    </row>
    <row r="4" spans="1:14" ht="24.95" customHeight="1" x14ac:dyDescent="0.2">
      <c r="A4" s="691" t="s">
        <v>316</v>
      </c>
      <c r="B4" s="205" t="s">
        <v>36</v>
      </c>
      <c r="C4" s="211">
        <f>D4+E4+F4+G4+H4</f>
        <v>2</v>
      </c>
      <c r="D4" s="281"/>
      <c r="E4" s="281"/>
      <c r="F4" s="281"/>
      <c r="G4" s="282">
        <v>2</v>
      </c>
      <c r="H4" s="283"/>
      <c r="I4" s="211">
        <f>J4+K4+L4+M4+N4</f>
        <v>0</v>
      </c>
      <c r="J4" s="281"/>
      <c r="K4" s="281"/>
      <c r="L4" s="281"/>
      <c r="M4" s="282"/>
      <c r="N4" s="283"/>
    </row>
    <row r="5" spans="1:14" ht="24.95" customHeight="1" x14ac:dyDescent="0.2">
      <c r="A5" s="686"/>
      <c r="B5" s="206" t="s">
        <v>37</v>
      </c>
      <c r="C5" s="212">
        <f>D5+E5+F5+G5+H5</f>
        <v>5</v>
      </c>
      <c r="D5" s="284"/>
      <c r="E5" s="284">
        <v>3</v>
      </c>
      <c r="F5" s="284">
        <v>1</v>
      </c>
      <c r="G5" s="285">
        <v>1</v>
      </c>
      <c r="H5" s="285"/>
      <c r="I5" s="212">
        <f>J5+K5+L5+M5+N5</f>
        <v>0</v>
      </c>
      <c r="J5" s="284"/>
      <c r="K5" s="284"/>
      <c r="L5" s="284"/>
      <c r="M5" s="285"/>
      <c r="N5" s="285"/>
    </row>
    <row r="6" spans="1:14" ht="24.95" customHeight="1" x14ac:dyDescent="0.2">
      <c r="A6" s="686" t="s">
        <v>317</v>
      </c>
      <c r="B6" s="206" t="s">
        <v>36</v>
      </c>
      <c r="C6" s="213">
        <f t="shared" ref="C6:C11" si="0">SUM(E6:G6)</f>
        <v>0</v>
      </c>
      <c r="D6" s="286"/>
      <c r="E6" s="475"/>
      <c r="F6" s="475"/>
      <c r="G6" s="475"/>
      <c r="H6" s="286"/>
      <c r="I6" s="213">
        <f t="shared" ref="I6:I11" si="1">SUM(K6:M6)</f>
        <v>0</v>
      </c>
      <c r="J6" s="286"/>
      <c r="K6" s="475"/>
      <c r="L6" s="475"/>
      <c r="M6" s="475"/>
      <c r="N6" s="286"/>
    </row>
    <row r="7" spans="1:14" ht="24.95" customHeight="1" x14ac:dyDescent="0.2">
      <c r="A7" s="686"/>
      <c r="B7" s="206" t="s">
        <v>37</v>
      </c>
      <c r="C7" s="212">
        <f t="shared" si="0"/>
        <v>0</v>
      </c>
      <c r="D7" s="287"/>
      <c r="E7" s="285"/>
      <c r="F7" s="285"/>
      <c r="G7" s="285"/>
      <c r="H7" s="287"/>
      <c r="I7" s="212">
        <f t="shared" si="1"/>
        <v>0</v>
      </c>
      <c r="J7" s="287"/>
      <c r="K7" s="285"/>
      <c r="L7" s="285"/>
      <c r="M7" s="285"/>
      <c r="N7" s="287"/>
    </row>
    <row r="8" spans="1:14" ht="24.95" customHeight="1" x14ac:dyDescent="0.2">
      <c r="A8" s="686" t="s">
        <v>318</v>
      </c>
      <c r="B8" s="206" t="s">
        <v>36</v>
      </c>
      <c r="C8" s="213">
        <f t="shared" si="0"/>
        <v>465</v>
      </c>
      <c r="D8" s="286"/>
      <c r="E8" s="475"/>
      <c r="F8" s="475"/>
      <c r="G8" s="475">
        <v>465</v>
      </c>
      <c r="H8" s="286"/>
      <c r="I8" s="213">
        <f t="shared" si="1"/>
        <v>0</v>
      </c>
      <c r="J8" s="286"/>
      <c r="K8" s="475"/>
      <c r="L8" s="475"/>
      <c r="M8" s="475"/>
      <c r="N8" s="286"/>
    </row>
    <row r="9" spans="1:14" ht="24.95" customHeight="1" x14ac:dyDescent="0.2">
      <c r="A9" s="686"/>
      <c r="B9" s="206" t="s">
        <v>37</v>
      </c>
      <c r="C9" s="212">
        <f t="shared" si="0"/>
        <v>309</v>
      </c>
      <c r="D9" s="287"/>
      <c r="E9" s="285">
        <v>7</v>
      </c>
      <c r="F9" s="285">
        <v>14</v>
      </c>
      <c r="G9" s="285">
        <v>288</v>
      </c>
      <c r="H9" s="287"/>
      <c r="I9" s="212">
        <f t="shared" si="1"/>
        <v>0</v>
      </c>
      <c r="J9" s="287"/>
      <c r="K9" s="285"/>
      <c r="L9" s="285"/>
      <c r="M9" s="285"/>
      <c r="N9" s="287"/>
    </row>
    <row r="10" spans="1:14" ht="24.95" customHeight="1" x14ac:dyDescent="0.2">
      <c r="A10" s="686" t="s">
        <v>319</v>
      </c>
      <c r="B10" s="206" t="s">
        <v>36</v>
      </c>
      <c r="C10" s="213">
        <f t="shared" si="0"/>
        <v>1152</v>
      </c>
      <c r="D10" s="286"/>
      <c r="E10" s="475">
        <v>1</v>
      </c>
      <c r="F10" s="475">
        <v>102</v>
      </c>
      <c r="G10" s="475">
        <v>1049</v>
      </c>
      <c r="H10" s="286"/>
      <c r="I10" s="213">
        <f t="shared" si="1"/>
        <v>0</v>
      </c>
      <c r="J10" s="286"/>
      <c r="K10" s="475"/>
      <c r="L10" s="475"/>
      <c r="M10" s="475"/>
      <c r="N10" s="286"/>
    </row>
    <row r="11" spans="1:14" ht="24.95" customHeight="1" x14ac:dyDescent="0.2">
      <c r="A11" s="687"/>
      <c r="B11" s="207" t="s">
        <v>37</v>
      </c>
      <c r="C11" s="214">
        <f t="shared" si="0"/>
        <v>2245</v>
      </c>
      <c r="D11" s="288"/>
      <c r="E11" s="289">
        <v>19</v>
      </c>
      <c r="F11" s="289">
        <v>264</v>
      </c>
      <c r="G11" s="289">
        <v>1962</v>
      </c>
      <c r="H11" s="288"/>
      <c r="I11" s="214">
        <f t="shared" si="1"/>
        <v>0</v>
      </c>
      <c r="J11" s="288"/>
      <c r="K11" s="289"/>
      <c r="L11" s="289"/>
      <c r="M11" s="289"/>
      <c r="N11" s="288"/>
    </row>
    <row r="13" spans="1:14" ht="13.5" x14ac:dyDescent="0.2">
      <c r="A13" s="134" t="s">
        <v>144</v>
      </c>
    </row>
    <row r="14" spans="1:14" ht="16.899999999999999" customHeight="1" x14ac:dyDescent="0.2">
      <c r="A14" s="134" t="s">
        <v>538</v>
      </c>
    </row>
    <row r="15" spans="1:14" ht="16.149999999999999" customHeight="1" x14ac:dyDescent="0.2">
      <c r="A15" s="134" t="s">
        <v>320</v>
      </c>
    </row>
    <row r="16" spans="1:14" ht="13.5" x14ac:dyDescent="0.2">
      <c r="A16" s="134" t="s">
        <v>321</v>
      </c>
    </row>
    <row r="21" spans="6:6" x14ac:dyDescent="0.2">
      <c r="F21" s="135"/>
    </row>
  </sheetData>
  <sheetProtection algorithmName="SHA-512" hashValue="shzWisWP/iEhfsS+ApJTq3u2D8MKA0eOlk9HxHOwNglEA30YqHQ7hHRjuGzRFWyTnTJC/l+ats/zoy3oUmG2Ag==" saltValue="P9jBCXqbl+lzuWk9kchwf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3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29" customWidth="1"/>
    <col min="2" max="2" width="50.140625" style="29" customWidth="1"/>
    <col min="3" max="3" width="15.7109375" style="29" customWidth="1"/>
    <col min="4" max="4" width="15.42578125" style="29" customWidth="1"/>
    <col min="5" max="7" width="11.7109375" style="29" customWidth="1"/>
    <col min="8" max="8" width="8.7109375" style="29" customWidth="1"/>
    <col min="9" max="12" width="11.7109375" style="29" customWidth="1"/>
    <col min="13" max="13" width="8.28515625" style="29" customWidth="1"/>
    <col min="14" max="16" width="11.7109375" style="29" customWidth="1"/>
    <col min="17" max="16384" width="9.140625" style="29"/>
  </cols>
  <sheetData>
    <row r="1" spans="1:7" s="137" customFormat="1" ht="60.75" customHeight="1" x14ac:dyDescent="0.2">
      <c r="A1" s="693" t="s">
        <v>16</v>
      </c>
      <c r="B1" s="693"/>
      <c r="C1" s="693"/>
      <c r="D1" s="136"/>
      <c r="E1" s="136"/>
      <c r="F1" s="136"/>
      <c r="G1" s="136"/>
    </row>
    <row r="2" spans="1:7" ht="30" customHeight="1" x14ac:dyDescent="0.2">
      <c r="A2" s="694" t="s">
        <v>322</v>
      </c>
      <c r="B2" s="694"/>
      <c r="C2" s="138" t="s">
        <v>323</v>
      </c>
    </row>
    <row r="3" spans="1:7" ht="24.95" customHeight="1" x14ac:dyDescent="0.2">
      <c r="A3" s="695" t="s">
        <v>324</v>
      </c>
      <c r="B3" s="695"/>
      <c r="C3" s="210">
        <f>SUM(C4:C6)</f>
        <v>0</v>
      </c>
    </row>
    <row r="4" spans="1:7" ht="20.100000000000001" customHeight="1" x14ac:dyDescent="0.2">
      <c r="A4" s="208"/>
      <c r="B4" s="209" t="s">
        <v>325</v>
      </c>
      <c r="C4" s="268"/>
    </row>
    <row r="5" spans="1:7" ht="20.100000000000001" customHeight="1" x14ac:dyDescent="0.2">
      <c r="A5" s="208"/>
      <c r="B5" s="209" t="s">
        <v>326</v>
      </c>
      <c r="C5" s="268"/>
    </row>
    <row r="6" spans="1:7" ht="20.100000000000001" customHeight="1" x14ac:dyDescent="0.2">
      <c r="A6" s="208"/>
      <c r="B6" s="209" t="s">
        <v>327</v>
      </c>
      <c r="C6" s="268"/>
    </row>
    <row r="7" spans="1:7" ht="24.95" customHeight="1" x14ac:dyDescent="0.2">
      <c r="A7" s="696" t="s">
        <v>328</v>
      </c>
      <c r="B7" s="696"/>
      <c r="C7" s="268"/>
    </row>
    <row r="8" spans="1:7" ht="24.95" customHeight="1" x14ac:dyDescent="0.2">
      <c r="A8" s="692" t="s">
        <v>329</v>
      </c>
      <c r="B8" s="692"/>
      <c r="C8" s="267"/>
    </row>
    <row r="9" spans="1:7" ht="24.95" customHeight="1" x14ac:dyDescent="0.2">
      <c r="A9" s="626" t="s">
        <v>71</v>
      </c>
      <c r="B9" s="626"/>
      <c r="C9" s="238">
        <f>SUM(C4:C8)</f>
        <v>0</v>
      </c>
    </row>
  </sheetData>
  <sheetProtection algorithmName="SHA-512" hashValue="gWQgcHf4vCx10oCwQmxNgja0VN1jqnMTOLHxS86cD8oPHxEeypV+auyoCSbdQpg9qIDEH7SQNTdTJ8JBzmwPkA==" saltValue="PC3CTtH4HWAIeoNR1Am6Q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29" customWidth="1"/>
    <col min="2" max="2" width="49.5703125" style="29" customWidth="1"/>
    <col min="3" max="3" width="11" style="29" customWidth="1"/>
    <col min="4" max="4" width="11.7109375" style="29" customWidth="1"/>
    <col min="5" max="5" width="9.42578125" style="29" customWidth="1"/>
    <col min="6" max="9" width="11.7109375" style="29" customWidth="1"/>
    <col min="10" max="10" width="8.28515625" style="29" customWidth="1"/>
    <col min="11" max="13" width="11.7109375" style="29" customWidth="1"/>
    <col min="14" max="16384" width="9.140625" style="29"/>
  </cols>
  <sheetData>
    <row r="1" spans="1:8" s="137" customFormat="1" ht="39.950000000000003" customHeight="1" x14ac:dyDescent="0.2">
      <c r="A1" s="688" t="s">
        <v>451</v>
      </c>
      <c r="B1" s="688"/>
      <c r="C1" s="688"/>
      <c r="D1" s="688"/>
      <c r="E1" s="139"/>
      <c r="F1" s="139"/>
      <c r="G1" s="139"/>
      <c r="H1" s="139"/>
    </row>
    <row r="2" spans="1:8" ht="23.25" customHeight="1" x14ac:dyDescent="0.2">
      <c r="A2" s="697" t="s">
        <v>330</v>
      </c>
      <c r="B2" s="697"/>
      <c r="C2" s="697" t="s">
        <v>323</v>
      </c>
      <c r="D2" s="698" t="s">
        <v>331</v>
      </c>
    </row>
    <row r="3" spans="1:8" ht="24" customHeight="1" x14ac:dyDescent="0.2">
      <c r="A3" s="215" t="s">
        <v>332</v>
      </c>
      <c r="B3" s="215" t="s">
        <v>233</v>
      </c>
      <c r="C3" s="697"/>
      <c r="D3" s="699"/>
    </row>
    <row r="4" spans="1:8" ht="24.95" customHeight="1" x14ac:dyDescent="0.2">
      <c r="A4" s="275"/>
      <c r="B4" s="276"/>
      <c r="C4" s="266"/>
      <c r="D4" s="272"/>
    </row>
    <row r="5" spans="1:8" ht="24.95" customHeight="1" x14ac:dyDescent="0.2">
      <c r="A5" s="277"/>
      <c r="B5" s="278"/>
      <c r="C5" s="268"/>
      <c r="D5" s="273"/>
    </row>
    <row r="6" spans="1:8" ht="24.95" customHeight="1" x14ac:dyDescent="0.2">
      <c r="A6" s="277"/>
      <c r="B6" s="278"/>
      <c r="C6" s="268"/>
      <c r="D6" s="273"/>
    </row>
    <row r="7" spans="1:8" ht="24.95" customHeight="1" x14ac:dyDescent="0.2">
      <c r="A7" s="277"/>
      <c r="B7" s="278"/>
      <c r="C7" s="268"/>
      <c r="D7" s="273"/>
    </row>
    <row r="8" spans="1:8" ht="24.95" customHeight="1" x14ac:dyDescent="0.2">
      <c r="A8" s="277"/>
      <c r="B8" s="278"/>
      <c r="C8" s="268"/>
      <c r="D8" s="273"/>
    </row>
    <row r="9" spans="1:8" ht="24.95" customHeight="1" x14ac:dyDescent="0.2">
      <c r="A9" s="277"/>
      <c r="B9" s="278"/>
      <c r="C9" s="268"/>
      <c r="D9" s="273"/>
    </row>
    <row r="10" spans="1:8" ht="24.95" customHeight="1" x14ac:dyDescent="0.2">
      <c r="A10" s="277"/>
      <c r="B10" s="278"/>
      <c r="C10" s="268"/>
      <c r="D10" s="273"/>
    </row>
    <row r="11" spans="1:8" ht="24.95" customHeight="1" x14ac:dyDescent="0.2">
      <c r="A11" s="277"/>
      <c r="B11" s="278"/>
      <c r="C11" s="268"/>
      <c r="D11" s="273"/>
    </row>
    <row r="12" spans="1:8" ht="24.95" customHeight="1" x14ac:dyDescent="0.2">
      <c r="A12" s="279"/>
      <c r="B12" s="280"/>
      <c r="C12" s="267"/>
      <c r="D12" s="274"/>
    </row>
    <row r="13" spans="1:8" ht="9.9499999999999993" customHeight="1" x14ac:dyDescent="0.2"/>
    <row r="14" spans="1:8" s="21" customFormat="1" ht="12" customHeight="1" x14ac:dyDescent="0.2">
      <c r="A14" s="18" t="s">
        <v>277</v>
      </c>
    </row>
    <row r="15" spans="1:8" s="21" customFormat="1" ht="12" customHeight="1" x14ac:dyDescent="0.2">
      <c r="A15" s="21" t="s">
        <v>333</v>
      </c>
    </row>
  </sheetData>
  <sheetProtection algorithmName="SHA-512" hashValue="k9lhaNJT9FQhZTQrIS6p1cS6Did6Ur1K+01QnJtx1XSctUeWbBlZQDbfxZ9EEorbS2QMxDFT59ovYrZeyYJXvQ==" saltValue="FOWYTN0cWcpUaKrpxmFEuw==" spinCount="100000" sheet="1" selectLockedCells="1"/>
  <mergeCells count="4">
    <mergeCell ref="A1:D1"/>
    <mergeCell ref="A2:B2"/>
    <mergeCell ref="C2:C3"/>
    <mergeCell ref="D2:D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29" customWidth="1"/>
    <col min="2" max="2" width="35.7109375" style="29" customWidth="1"/>
    <col min="3" max="3" width="15.7109375" style="29" customWidth="1"/>
    <col min="4" max="4" width="20.7109375" style="29" customWidth="1"/>
    <col min="5" max="5" width="13" style="29" customWidth="1"/>
    <col min="6" max="6" width="11.7109375" style="29" customWidth="1"/>
    <col min="7" max="7" width="9.42578125" style="29" customWidth="1"/>
    <col min="8" max="11" width="11.7109375" style="29" customWidth="1"/>
    <col min="12" max="12" width="8.28515625" style="29" customWidth="1"/>
    <col min="13" max="15" width="11.7109375" style="29" customWidth="1"/>
    <col min="16" max="16384" width="9.140625" style="29"/>
  </cols>
  <sheetData>
    <row r="1" spans="1:10" s="137" customFormat="1" ht="39.950000000000003" customHeight="1" x14ac:dyDescent="0.2">
      <c r="A1" s="700" t="s">
        <v>17</v>
      </c>
      <c r="B1" s="700"/>
      <c r="C1" s="700"/>
      <c r="D1" s="700"/>
      <c r="E1" s="139"/>
      <c r="F1" s="139"/>
      <c r="G1" s="139"/>
      <c r="H1" s="139"/>
      <c r="I1" s="139"/>
      <c r="J1" s="139"/>
    </row>
    <row r="2" spans="1:10" ht="39" customHeight="1" x14ac:dyDescent="0.2">
      <c r="A2" s="701" t="s">
        <v>334</v>
      </c>
      <c r="B2" s="701"/>
      <c r="C2" s="216" t="s">
        <v>335</v>
      </c>
      <c r="D2" s="216" t="s">
        <v>271</v>
      </c>
    </row>
    <row r="3" spans="1:10" ht="24.95" customHeight="1" x14ac:dyDescent="0.2">
      <c r="A3" s="695" t="s">
        <v>336</v>
      </c>
      <c r="B3" s="695"/>
      <c r="C3" s="210">
        <f>SUM(C4:C7)</f>
        <v>0</v>
      </c>
      <c r="D3" s="217">
        <f>SUM(D4:D7)</f>
        <v>0</v>
      </c>
    </row>
    <row r="4" spans="1:10" ht="20.100000000000001" customHeight="1" x14ac:dyDescent="0.2">
      <c r="A4" s="208"/>
      <c r="B4" s="209" t="s">
        <v>337</v>
      </c>
      <c r="C4" s="268"/>
      <c r="D4" s="269"/>
    </row>
    <row r="5" spans="1:10" ht="20.100000000000001" customHeight="1" x14ac:dyDescent="0.2">
      <c r="A5" s="208"/>
      <c r="B5" s="209" t="s">
        <v>338</v>
      </c>
      <c r="C5" s="268"/>
      <c r="D5" s="269"/>
    </row>
    <row r="6" spans="1:10" ht="20.100000000000001" customHeight="1" x14ac:dyDescent="0.2">
      <c r="A6" s="208"/>
      <c r="B6" s="209" t="s">
        <v>339</v>
      </c>
      <c r="C6" s="268"/>
      <c r="D6" s="269"/>
    </row>
    <row r="7" spans="1:10" ht="20.100000000000001" customHeight="1" x14ac:dyDescent="0.2">
      <c r="A7" s="208"/>
      <c r="B7" s="209" t="s">
        <v>340</v>
      </c>
      <c r="C7" s="268"/>
      <c r="D7" s="269"/>
    </row>
    <row r="8" spans="1:10" ht="24.95" customHeight="1" x14ac:dyDescent="0.2">
      <c r="A8" s="696" t="s">
        <v>506</v>
      </c>
      <c r="B8" s="696"/>
      <c r="C8" s="270"/>
      <c r="D8" s="269"/>
    </row>
    <row r="9" spans="1:10" ht="24.95" customHeight="1" x14ac:dyDescent="0.2">
      <c r="A9" s="692" t="s">
        <v>341</v>
      </c>
      <c r="B9" s="692"/>
      <c r="C9" s="267"/>
      <c r="D9" s="271"/>
    </row>
    <row r="10" spans="1:10" ht="9.9499999999999993" customHeight="1" x14ac:dyDescent="0.2"/>
    <row r="11" spans="1:10" s="21" customFormat="1" ht="12" customHeight="1" x14ac:dyDescent="0.2">
      <c r="A11" s="18" t="s">
        <v>342</v>
      </c>
    </row>
    <row r="12" spans="1:10" ht="70.5" customHeight="1" x14ac:dyDescent="0.2">
      <c r="A12" s="613" t="s">
        <v>507</v>
      </c>
      <c r="B12" s="613"/>
      <c r="C12" s="613"/>
      <c r="D12" s="613"/>
      <c r="E12" s="613"/>
    </row>
    <row r="13" spans="1:10" ht="9" hidden="1" customHeight="1" x14ac:dyDescent="0.2">
      <c r="A13" s="613"/>
      <c r="B13" s="613"/>
      <c r="C13" s="613"/>
      <c r="D13" s="613"/>
      <c r="E13" s="613"/>
    </row>
    <row r="14" spans="1:10" ht="9" hidden="1" customHeight="1" x14ac:dyDescent="0.2">
      <c r="A14" s="613"/>
      <c r="B14" s="613"/>
      <c r="C14" s="613"/>
      <c r="D14" s="613"/>
      <c r="E14" s="613"/>
    </row>
    <row r="15" spans="1:10" ht="9" hidden="1" customHeight="1" x14ac:dyDescent="0.2">
      <c r="A15" s="613"/>
      <c r="B15" s="613"/>
      <c r="C15" s="613"/>
      <c r="D15" s="613"/>
      <c r="E15" s="613"/>
    </row>
  </sheetData>
  <sheetProtection algorithmName="SHA-512" hashValue="4Yyp/kfV282COurqlQPounuODuwXQ0TBLMHm0Vvtl3CM9UzaJwDgSArPvRimVtbwILlw7+pfOOn7gs6Ul5ngUQ==" saltValue="OIrXA2WoGCqIcauR+d8pf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29" customWidth="1"/>
    <col min="2" max="3" width="20.710937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5" ht="60" customHeight="1" x14ac:dyDescent="0.2">
      <c r="A1" s="702" t="s">
        <v>343</v>
      </c>
      <c r="B1" s="702"/>
      <c r="C1" s="140"/>
      <c r="D1" s="140"/>
      <c r="E1" s="140"/>
    </row>
    <row r="2" spans="1:5" ht="18" customHeight="1" x14ac:dyDescent="0.2">
      <c r="A2" s="698" t="s">
        <v>404</v>
      </c>
      <c r="B2" s="697" t="s">
        <v>335</v>
      </c>
    </row>
    <row r="3" spans="1:5" ht="17.25" customHeight="1" x14ac:dyDescent="0.2">
      <c r="A3" s="698"/>
      <c r="B3" s="697"/>
    </row>
    <row r="4" spans="1:5" ht="24.95" customHeight="1" x14ac:dyDescent="0.2">
      <c r="A4" s="200" t="s">
        <v>344</v>
      </c>
      <c r="B4" s="266">
        <v>0</v>
      </c>
    </row>
    <row r="5" spans="1:5" ht="24.95" customHeight="1" x14ac:dyDescent="0.2">
      <c r="A5" s="126" t="s">
        <v>345</v>
      </c>
      <c r="B5" s="268">
        <v>0</v>
      </c>
    </row>
    <row r="6" spans="1:5" ht="24.95" customHeight="1" x14ac:dyDescent="0.2">
      <c r="A6" s="201" t="s">
        <v>346</v>
      </c>
      <c r="B6" s="267">
        <v>0</v>
      </c>
    </row>
    <row r="7" spans="1:5" ht="15.75" customHeight="1" x14ac:dyDescent="0.2"/>
  </sheetData>
  <sheetProtection algorithmName="SHA-512" hashValue="xwpjGJ15VE5lMD5q1TZd0DVg4BSaxE15IYVxfnh2NZgPzRJKxuGl6+I4z//npSxC+JGe2wW+zcp4yUxz15j80w==" saltValue="LGpaWYKrZUA/fPhEuaXhCQ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29" customWidth="1"/>
    <col min="2" max="2" width="20.28515625" style="29" customWidth="1"/>
    <col min="3" max="3" width="11.570312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7" s="142" customFormat="1" ht="54" customHeight="1" x14ac:dyDescent="0.2">
      <c r="A1" s="703" t="s">
        <v>452</v>
      </c>
      <c r="B1" s="703"/>
      <c r="C1" s="141"/>
      <c r="D1" s="141"/>
      <c r="E1" s="141"/>
      <c r="F1" s="141"/>
      <c r="G1" s="141"/>
    </row>
    <row r="2" spans="1:7" ht="15.75" customHeight="1" x14ac:dyDescent="0.2">
      <c r="A2" s="705" t="s">
        <v>405</v>
      </c>
      <c r="B2" s="694" t="s">
        <v>335</v>
      </c>
    </row>
    <row r="3" spans="1:7" ht="15" customHeight="1" x14ac:dyDescent="0.2">
      <c r="A3" s="705"/>
      <c r="B3" s="694"/>
    </row>
    <row r="4" spans="1:7" ht="24.95" customHeight="1" x14ac:dyDescent="0.2">
      <c r="A4" s="200" t="s">
        <v>347</v>
      </c>
      <c r="B4" s="266">
        <v>0</v>
      </c>
    </row>
    <row r="5" spans="1:7" ht="24.95" customHeight="1" x14ac:dyDescent="0.2">
      <c r="A5" s="126" t="s">
        <v>348</v>
      </c>
      <c r="B5" s="268">
        <v>0</v>
      </c>
    </row>
    <row r="6" spans="1:7" ht="24.95" customHeight="1" x14ac:dyDescent="0.2">
      <c r="A6" s="126" t="s">
        <v>431</v>
      </c>
      <c r="B6" s="268">
        <v>0</v>
      </c>
    </row>
    <row r="7" spans="1:7" ht="24.95" customHeight="1" x14ac:dyDescent="0.2">
      <c r="A7" s="126" t="s">
        <v>432</v>
      </c>
      <c r="B7" s="268">
        <v>0</v>
      </c>
    </row>
    <row r="8" spans="1:7" ht="24.95" customHeight="1" x14ac:dyDescent="0.2">
      <c r="A8" s="201" t="s">
        <v>138</v>
      </c>
      <c r="B8" s="267">
        <v>0</v>
      </c>
    </row>
    <row r="9" spans="1:7" ht="9.9499999999999993" customHeight="1" x14ac:dyDescent="0.2"/>
    <row r="10" spans="1:7" s="21" customFormat="1" ht="12" customHeight="1" x14ac:dyDescent="0.2">
      <c r="A10" s="18" t="s">
        <v>342</v>
      </c>
    </row>
    <row r="11" spans="1:7" s="143" customFormat="1" ht="30.75" customHeight="1" x14ac:dyDescent="0.2">
      <c r="A11" s="704" t="s">
        <v>349</v>
      </c>
      <c r="B11" s="704"/>
    </row>
    <row r="12" spans="1:7" ht="12" customHeight="1" x14ac:dyDescent="0.2"/>
  </sheetData>
  <sheetProtection algorithmName="SHA-512" hashValue="zWNk0G7vEDS5Z+b2TAPzPHV1Xgg5t7E20E5YQzBB0GYan3VI62jobMSJxErWSoDl8mFWt+uGpXesnPHPtx6fPw==" saltValue="q3jvI6reYzrRywcDsSgXsQ==" spinCount="100000" sheet="1" selectLockedCells="1"/>
  <mergeCells count="4">
    <mergeCell ref="A1:B1"/>
    <mergeCell ref="B2:B3"/>
    <mergeCell ref="A11:B11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29" customWidth="1"/>
    <col min="2" max="2" width="20.7109375" style="29" customWidth="1"/>
    <col min="3" max="3" width="11.570312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2" ht="56.25" customHeight="1" x14ac:dyDescent="0.2">
      <c r="A1" s="702" t="s">
        <v>18</v>
      </c>
      <c r="B1" s="702"/>
    </row>
    <row r="2" spans="1:2" ht="18.75" customHeight="1" x14ac:dyDescent="0.2">
      <c r="A2" s="623" t="s">
        <v>406</v>
      </c>
      <c r="B2" s="706" t="s">
        <v>335</v>
      </c>
    </row>
    <row r="3" spans="1:2" ht="19.5" customHeight="1" x14ac:dyDescent="0.2">
      <c r="A3" s="623"/>
      <c r="B3" s="706"/>
    </row>
    <row r="4" spans="1:2" ht="24.95" customHeight="1" x14ac:dyDescent="0.2">
      <c r="A4" s="200" t="s">
        <v>350</v>
      </c>
      <c r="B4" s="266">
        <v>0</v>
      </c>
    </row>
    <row r="5" spans="1:2" ht="24.95" customHeight="1" x14ac:dyDescent="0.2">
      <c r="A5" s="201" t="s">
        <v>351</v>
      </c>
      <c r="B5" s="267">
        <v>0</v>
      </c>
    </row>
    <row r="7" spans="1:2" ht="15.75" customHeight="1" x14ac:dyDescent="0.2"/>
  </sheetData>
  <sheetProtection algorithmName="SHA-512" hashValue="aILXENeISCArL1KCmf5aw2KH00Ls2RrjI0O8GOaqXu/zoRrePA4OAln9tjd1Adhyu3zsx6q6oAfTOMAMSiIUEA==" saltValue="64mhtsSeZuxLUMXFl9iMcQ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4"/>
  <sheetViews>
    <sheetView showGridLines="0" workbookViewId="0">
      <selection activeCell="A38" sqref="A38"/>
    </sheetView>
  </sheetViews>
  <sheetFormatPr defaultRowHeight="12.75" x14ac:dyDescent="0.2"/>
  <cols>
    <col min="1" max="1" width="130" style="555" customWidth="1"/>
    <col min="2" max="16384" width="9.140625" style="555"/>
  </cols>
  <sheetData>
    <row r="2" spans="1:1" ht="18" x14ac:dyDescent="0.25">
      <c r="A2" s="557" t="str">
        <f>CONCATENATE(Identificação!B3," ",Identificação!B5)</f>
        <v>BALANÇO SOCIAL 2020</v>
      </c>
    </row>
    <row r="3" spans="1:1" s="1" customFormat="1" x14ac:dyDescent="0.2">
      <c r="A3" s="2" t="s">
        <v>6</v>
      </c>
    </row>
    <row r="4" spans="1:1" s="1" customFormat="1" x14ac:dyDescent="0.2">
      <c r="A4" s="3"/>
    </row>
    <row r="5" spans="1:1" s="1" customFormat="1" x14ac:dyDescent="0.2">
      <c r="A5" s="2" t="s">
        <v>7</v>
      </c>
    </row>
    <row r="6" spans="1:1" s="1" customFormat="1" x14ac:dyDescent="0.2"/>
    <row r="7" spans="1:1" s="4" customFormat="1" ht="15" customHeight="1" x14ac:dyDescent="0.3">
      <c r="A7" s="343" t="str">
        <f>'[1]Quadro 1'!$A$1:$Z$1</f>
        <v>Quadro 1: Contagem dos trabalhadores por grupo/cargo/carreira, segundo a modalidade de vinculação e género, em 31 de dezembro</v>
      </c>
    </row>
    <row r="8" spans="1:1" s="4" customFormat="1" ht="15" customHeight="1" x14ac:dyDescent="0.3">
      <c r="A8" s="343" t="str">
        <f>'[1]Quadro 2'!$A$1:$Z$1</f>
        <v>Quadro 2: Contagem dos trabalhadores por grupo/cargo/carreira, segundo o escalão etário e género, em 31 de dezembro</v>
      </c>
    </row>
    <row r="9" spans="1:1" s="4" customFormat="1" ht="15" customHeight="1" x14ac:dyDescent="0.3">
      <c r="A9" s="343" t="str">
        <f>'[1]Quadro 3'!$A$1:$Z$1</f>
        <v>Quadro 3: Contagem dos trabalhadores por grupo/cargo/carreira, segundo o nível de antiguidade e género, em 31 de dezembro</v>
      </c>
    </row>
    <row r="10" spans="1:1" s="4" customFormat="1" ht="15" customHeight="1" x14ac:dyDescent="0.3">
      <c r="A10" s="343" t="str">
        <f>'[1]Quadro 4'!$A$1:$Z$1</f>
        <v>Quadro 4: Contagem dos trabalhadores por grupo/cargo/carreira, segundo o nível de escolaridade e género, em 31 de dezembro</v>
      </c>
    </row>
    <row r="11" spans="1:1" s="4" customFormat="1" ht="15" customHeight="1" x14ac:dyDescent="0.3">
      <c r="A11" s="343" t="str">
        <f>'[1]Quadro 5'!$A$1:$Z$1</f>
        <v>Quadro 5: Contagem dos trabalhadores estrangeiros por grupo/cargo/carreira, segundo a nacionalidade e género, em 31 de dezembro</v>
      </c>
    </row>
    <row r="12" spans="1:1" s="4" customFormat="1" ht="15" customHeight="1" x14ac:dyDescent="0.3">
      <c r="A12" s="343" t="str">
        <f>'[1]Quadro 6'!$A$1:$Z$1</f>
        <v>Quadro 6: Contagem de trabalhadores portadores de deficiência por grupo/cargo/carreira, segundo o escalão etário e género, em 31 de dezembro</v>
      </c>
    </row>
    <row r="13" spans="1:1" s="4" customFormat="1" ht="15" customHeight="1" x14ac:dyDescent="0.3">
      <c r="A13" s="344" t="str">
        <f>'[1]Quadro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" customFormat="1" ht="15" customHeight="1" x14ac:dyDescent="0.3">
      <c r="A14" s="343" t="str">
        <f>'[1]Quadro 8'!$A$1:$Z$1</f>
        <v>Quadro 8: Contagem das saídas de trabalhadores nomeados ou em comissão de serviço, por grupo/cargo/carreira, segundo o motivo de saída e género</v>
      </c>
    </row>
    <row r="15" spans="1:1" s="4" customFormat="1" ht="15" customHeight="1" x14ac:dyDescent="0.3">
      <c r="A15" s="343" t="str">
        <f>'[1]Quadro 9'!$A$1:$Z$1</f>
        <v>Quadro 9: Contagem das saídas de trabalhadores contratados, por grupo/cargo/carreira, segundo o motivo de saída e género</v>
      </c>
    </row>
    <row r="16" spans="1:1" s="4" customFormat="1" ht="15" customHeight="1" x14ac:dyDescent="0.3">
      <c r="A16" s="556" t="str">
        <f>'[1]Quadro 10'!$A$1:$Z$1</f>
        <v>Quadro 10: Contagem dos postos de trabalho previstos e não ocupados durante o ano,  por grupo/cargo/carreira, segundo a dificuldade de recrutamento</v>
      </c>
    </row>
    <row r="17" spans="1:1" s="4" customFormat="1" ht="15" customHeight="1" x14ac:dyDescent="0.3">
      <c r="A17" s="343" t="str">
        <f>'[1]Quadro 11'!$A$1:$Z$1</f>
        <v>Quadro 11: Contagem das mudanças de situação dos trabalhadores, por grupo/cargo/carreira, segundo o motivo e género</v>
      </c>
    </row>
    <row r="18" spans="1:1" s="4" customFormat="1" ht="15" customHeight="1" x14ac:dyDescent="0.3">
      <c r="A18" s="343" t="str">
        <f>'[1]Quadro 12'!$A$1:$Z$1</f>
        <v>Quadro 12: Contagem dos trabalhadores por grupo/cargo/carreira, segundo a modalidade de horário de trabalho e género, em 31 de dezembro</v>
      </c>
    </row>
    <row r="19" spans="1:1" s="4" customFormat="1" ht="15" customHeight="1" x14ac:dyDescent="0.3">
      <c r="A19" s="343" t="str">
        <f>'[1]Quadro 13'!$A$1:$Z$1</f>
        <v>Quadro 13: Contagem dos trabalhadores por grupo/cargo/carreira, segundo o  período normal de trabalho (PNT) e género, em 31 de dezembro</v>
      </c>
    </row>
    <row r="20" spans="1:1" s="4" customFormat="1" ht="15" customHeight="1" x14ac:dyDescent="0.3">
      <c r="A20" s="343" t="str">
        <f>'[1]Quadro 14'!$A$1:$Z$1</f>
        <v>Quadro 14: Contagem das horas de trabalho suplementar durante o ano, por grupo/cargo/carreira, segundo a modalidade de prestação do trabalho e género</v>
      </c>
    </row>
    <row r="21" spans="1:1" s="4" customFormat="1" ht="15" customHeight="1" x14ac:dyDescent="0.3">
      <c r="A21" s="343" t="str">
        <f>'[1]Quadro 14.1'!$A$1:$Z$1</f>
        <v>Quadro 14.1: Contagem das horas de trabalho nocturno, normal e suplementar durante o ano, por grupo/cargo/carreira, segundo o género</v>
      </c>
    </row>
    <row r="22" spans="1:1" s="4" customFormat="1" ht="15" customHeight="1" x14ac:dyDescent="0.3">
      <c r="A22" s="343" t="str">
        <f>'[1]Quadro 15'!$A$1:$Z$1</f>
        <v>Quadro 15: Contagem dos dias de ausências ao trabalho durante o ano, por grupo/cargo/carreira, segundo o motivo de ausência e género</v>
      </c>
    </row>
    <row r="23" spans="1:1" s="4" customFormat="1" ht="15" customHeight="1" x14ac:dyDescent="0.3">
      <c r="A23" s="343" t="str">
        <f>'[1]Quadro 16'!$A$1:$Z$1</f>
        <v>Quadro 16 : Contagem dos trabalhadores em greve durante o ano, por escalão de PNT e tempo de paralisação</v>
      </c>
    </row>
    <row r="24" spans="1:1" s="1" customFormat="1" x14ac:dyDescent="0.2">
      <c r="A24" s="2"/>
    </row>
    <row r="25" spans="1:1" s="1" customFormat="1" x14ac:dyDescent="0.2">
      <c r="A25" s="2" t="s">
        <v>11</v>
      </c>
    </row>
    <row r="26" spans="1:1" s="1" customFormat="1" x14ac:dyDescent="0.2"/>
    <row r="27" spans="1:1" s="4" customFormat="1" ht="15" x14ac:dyDescent="0.3">
      <c r="A27" s="345" t="str">
        <f>'[1]Quadro 17'!$A$1:$Z$1</f>
        <v>Quadro 17: Estrutura remuneratória, por género</v>
      </c>
    </row>
    <row r="28" spans="1:1" s="4" customFormat="1" ht="15" x14ac:dyDescent="0.3">
      <c r="A28" s="5" t="str">
        <f>'[1]Quadro 18'!$A$1:$Z$1</f>
        <v>Quadro 18: Total dos encargos anuais com pessoal</v>
      </c>
    </row>
    <row r="29" spans="1:1" s="4" customFormat="1" ht="15" x14ac:dyDescent="0.3">
      <c r="A29" s="5" t="str">
        <f>'[1]Quadro 18'!A16:B16</f>
        <v>Quadro 18.1: Suplementos remuneratórios</v>
      </c>
    </row>
    <row r="30" spans="1:1" s="4" customFormat="1" ht="15" x14ac:dyDescent="0.3">
      <c r="A30" s="6" t="str">
        <f>'[1]Quadro 18'!A40:B40</f>
        <v>Quadro 18.2: Encargos com prestações sociais</v>
      </c>
    </row>
    <row r="31" spans="1:1" s="4" customFormat="1" ht="15" x14ac:dyDescent="0.3">
      <c r="A31" s="349" t="str">
        <f>'[1]Quadro 18'!A56:B56</f>
        <v>Quadro 18.3: Encargos com benefícios sociais</v>
      </c>
    </row>
    <row r="32" spans="1:1" s="1" customFormat="1" x14ac:dyDescent="0.2">
      <c r="A32" s="7"/>
    </row>
    <row r="33" spans="1:1" s="1" customFormat="1" x14ac:dyDescent="0.2">
      <c r="A33" s="8" t="s">
        <v>15</v>
      </c>
    </row>
    <row r="34" spans="1:1" s="1" customFormat="1" x14ac:dyDescent="0.2">
      <c r="A34" s="7"/>
    </row>
    <row r="35" spans="1:1" s="4" customFormat="1" ht="15" x14ac:dyDescent="0.3">
      <c r="A35" s="346" t="str">
        <f>'[1]Quadro 19'!$A$1:$N$1</f>
        <v>Quadro 19: Número de acidentes de trabalho e de dias de trabalho perdidos com baixa durante o ano, por género</v>
      </c>
    </row>
    <row r="36" spans="1:1" s="4" customFormat="1" ht="15" x14ac:dyDescent="0.3">
      <c r="A36" s="346" t="str">
        <f>'[1]Quadro 20'!$A$1:$N$1</f>
        <v>Quadro 20: Número de casos de incapacidade declarados durante o ano, relativamente aos trabalhadores vítimas de acidente de trabalho</v>
      </c>
    </row>
    <row r="37" spans="1:1" s="4" customFormat="1" ht="15" x14ac:dyDescent="0.3">
      <c r="A37" s="346" t="str">
        <f>'[1]Quadro 21'!$A$1:$N$1</f>
        <v>Quadro 21: Número de situações participadas e confirmadas de doença profissional e de dias de trabalho perdidos durante o ano</v>
      </c>
    </row>
    <row r="38" spans="1:1" s="4" customFormat="1" ht="15" x14ac:dyDescent="0.3">
      <c r="A38" s="346" t="str">
        <f>'[1]Quadro 22'!$A$1:$N$1</f>
        <v>Quadro 22: Número  e encargos das actividades de medicina no trabalho ocorridas durante o ano</v>
      </c>
    </row>
    <row r="39" spans="1:1" s="4" customFormat="1" ht="15" x14ac:dyDescent="0.3">
      <c r="A39" s="350" t="str">
        <f>'[1]Quadro 23'!$A$1:$N$1</f>
        <v>Quadro 23: Número de intervenções das comissões de segurança e saúde no trabalho  ocorridas durante o ano, por tipo</v>
      </c>
    </row>
    <row r="40" spans="1:1" s="4" customFormat="1" ht="15" x14ac:dyDescent="0.3">
      <c r="A40" s="350" t="str">
        <f>'[1]Quadro 24'!$A$1:$N$1</f>
        <v xml:space="preserve">Quadro 24: Número de trabalhadores sujeitos a acções de reintegração profissional em resultado de acidentes de trabalho ou doença profissional durante o ano </v>
      </c>
    </row>
    <row r="41" spans="1:1" s="4" customFormat="1" ht="15" x14ac:dyDescent="0.3">
      <c r="A41" s="350" t="str">
        <f>'[1]Quadro 25'!$A$1:$N$1</f>
        <v>Quadro 25: Número de acções de formação e sensibilização em matéria de segurança e saúde no trabalho</v>
      </c>
    </row>
    <row r="42" spans="1:1" s="4" customFormat="1" ht="15" x14ac:dyDescent="0.3">
      <c r="A42" s="349" t="str">
        <f>'[1]Quadro 26'!$A$1:$N$1</f>
        <v>Quadro 26: Custos com a prevenção de acidentes e doenças profissionais durante o ano</v>
      </c>
    </row>
    <row r="43" spans="1:1" s="1" customFormat="1" x14ac:dyDescent="0.2">
      <c r="A43" s="7"/>
    </row>
    <row r="44" spans="1:1" s="1" customFormat="1" x14ac:dyDescent="0.2">
      <c r="A44" s="8" t="s">
        <v>19</v>
      </c>
    </row>
    <row r="45" spans="1:1" s="1" customFormat="1" x14ac:dyDescent="0.2">
      <c r="A45" s="9"/>
    </row>
    <row r="46" spans="1:1" s="4" customFormat="1" ht="15" x14ac:dyDescent="0.3">
      <c r="A46" s="350" t="str">
        <f>'[1]Quadros 27-30'!A1:G1</f>
        <v>Quadro 27: Contagem relativa a participações em acções de formação profissional durante o ano, por tipo de acção, segundo a duração</v>
      </c>
    </row>
    <row r="47" spans="1:1" s="4" customFormat="1" ht="15" x14ac:dyDescent="0.3">
      <c r="A47" s="347" t="str">
        <f>'[1]Quadros 27-30'!A12:G12</f>
        <v>Quadro 28: Contagem relativa a participações em acções de formação durante o ano, por grupo/cargo/carreira, segundo o tipo de acção</v>
      </c>
    </row>
    <row r="48" spans="1:1" s="4" customFormat="1" ht="15" x14ac:dyDescent="0.3">
      <c r="A48" s="350" t="str">
        <f>'[1]Quadros 27-30'!A69:G69</f>
        <v>Quadro 29: Contagem das horas dispendidas em formação durante o ano, por grupo/cargo/carreira, segundo o tipo de acção</v>
      </c>
    </row>
    <row r="49" spans="1:1" s="4" customFormat="1" ht="15" x14ac:dyDescent="0.3">
      <c r="A49" s="350" t="str">
        <f>'[1]Quadros 27-30'!A123:C123</f>
        <v xml:space="preserve">Quadro 30: Despesas anuais com formação </v>
      </c>
    </row>
    <row r="50" spans="1:1" s="1" customFormat="1" x14ac:dyDescent="0.2"/>
    <row r="51" spans="1:1" s="1" customFormat="1" x14ac:dyDescent="0.2">
      <c r="A51" s="10" t="s">
        <v>21</v>
      </c>
    </row>
    <row r="52" spans="1:1" s="1" customFormat="1" x14ac:dyDescent="0.2"/>
    <row r="53" spans="1:1" s="4" customFormat="1" ht="15" x14ac:dyDescent="0.3">
      <c r="A53" s="348" t="str">
        <f>'[1]Quadros 31_32'!A1:B1</f>
        <v>Quadro 31: Relações profissionais</v>
      </c>
    </row>
    <row r="54" spans="1:1" s="4" customFormat="1" ht="15" x14ac:dyDescent="0.3">
      <c r="A54" s="348" t="str">
        <f>'[1]Quadros 31_32'!A7:B7</f>
        <v>Quadro 32: Disciplina</v>
      </c>
    </row>
  </sheetData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:B7"/>
    </sheetView>
  </sheetViews>
  <sheetFormatPr defaultColWidth="9.140625" defaultRowHeight="9" x14ac:dyDescent="0.2"/>
  <cols>
    <col min="1" max="1" width="55.7109375" style="145" customWidth="1"/>
    <col min="2" max="2" width="20.7109375" style="145" customWidth="1"/>
    <col min="3" max="3" width="11.5703125" style="145" customWidth="1"/>
    <col min="4" max="5" width="11.7109375" style="145" customWidth="1"/>
    <col min="6" max="6" width="9.42578125" style="145" customWidth="1"/>
    <col min="7" max="10" width="11.7109375" style="145" customWidth="1"/>
    <col min="11" max="11" width="8.28515625" style="145" customWidth="1"/>
    <col min="12" max="14" width="11.7109375" style="145" customWidth="1"/>
    <col min="15" max="16384" width="9.140625" style="145"/>
  </cols>
  <sheetData>
    <row r="1" spans="1:2" s="144" customFormat="1" ht="39.950000000000003" customHeight="1" x14ac:dyDescent="0.2">
      <c r="A1" s="707" t="s">
        <v>453</v>
      </c>
      <c r="B1" s="707"/>
    </row>
    <row r="2" spans="1:2" ht="18" customHeight="1" x14ac:dyDescent="0.2">
      <c r="A2" s="709" t="s">
        <v>407</v>
      </c>
      <c r="B2" s="708" t="s">
        <v>271</v>
      </c>
    </row>
    <row r="3" spans="1:2" ht="13.5" customHeight="1" x14ac:dyDescent="0.2">
      <c r="A3" s="710"/>
      <c r="B3" s="708"/>
    </row>
    <row r="4" spans="1:2" ht="24.95" customHeight="1" x14ac:dyDescent="0.2">
      <c r="A4" s="200" t="s">
        <v>352</v>
      </c>
      <c r="B4" s="263"/>
    </row>
    <row r="5" spans="1:2" ht="24.95" customHeight="1" x14ac:dyDescent="0.2">
      <c r="A5" s="126" t="s">
        <v>353</v>
      </c>
      <c r="B5" s="264"/>
    </row>
    <row r="6" spans="1:2" ht="24.95" customHeight="1" x14ac:dyDescent="0.2">
      <c r="A6" s="126" t="s">
        <v>354</v>
      </c>
      <c r="B6" s="514"/>
    </row>
    <row r="7" spans="1:2" ht="24.95" customHeight="1" x14ac:dyDescent="0.2">
      <c r="A7" s="201" t="s">
        <v>355</v>
      </c>
      <c r="B7" s="265"/>
    </row>
    <row r="8" spans="1:2" ht="9.9499999999999993" customHeight="1" x14ac:dyDescent="0.2">
      <c r="A8" s="146"/>
      <c r="B8" s="147"/>
    </row>
    <row r="9" spans="1:2" s="149" customFormat="1" ht="12" customHeight="1" x14ac:dyDescent="0.2">
      <c r="A9" s="148" t="s">
        <v>277</v>
      </c>
    </row>
    <row r="10" spans="1:2" s="149" customFormat="1" ht="13.5" x14ac:dyDescent="0.2">
      <c r="A10" s="149" t="s">
        <v>356</v>
      </c>
    </row>
    <row r="11" spans="1:2" s="149" customFormat="1" ht="13.5" x14ac:dyDescent="0.2">
      <c r="A11" s="149" t="s">
        <v>357</v>
      </c>
    </row>
    <row r="12" spans="1:2" s="149" customFormat="1" ht="13.5" x14ac:dyDescent="0.2">
      <c r="A12" s="149" t="s">
        <v>358</v>
      </c>
    </row>
    <row r="13" spans="1:2" s="149" customFormat="1" ht="13.5" x14ac:dyDescent="0.2">
      <c r="A13" s="150" t="s">
        <v>508</v>
      </c>
    </row>
    <row r="16" spans="1:2" ht="13.5" x14ac:dyDescent="0.2">
      <c r="A16" s="150"/>
    </row>
  </sheetData>
  <sheetProtection algorithmName="SHA-512" hashValue="Fo1jwJX8bhbB/g43a0MqLhFAxZYj6wWC79Re0vmspplYae6TD/yURNYFaOB6/BbjiAwhrsSWfRcMTutoT9mcfQ==" saltValue="SBvjLht3BVuOoNz9m2Ed4w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09" zoomScaleNormal="100" workbookViewId="0">
      <selection activeCell="E22" sqref="E22"/>
    </sheetView>
  </sheetViews>
  <sheetFormatPr defaultColWidth="9.140625" defaultRowHeight="9" x14ac:dyDescent="0.2"/>
  <cols>
    <col min="1" max="1" width="30.7109375" style="86" customWidth="1"/>
    <col min="2" max="2" width="12.7109375" style="86" customWidth="1"/>
    <col min="3" max="3" width="13.42578125" style="86" customWidth="1"/>
    <col min="4" max="7" width="12.7109375" style="86" customWidth="1"/>
    <col min="8" max="16384" width="9.140625" style="108"/>
  </cols>
  <sheetData>
    <row r="1" spans="1:7" s="219" customFormat="1" ht="39.950000000000003" customHeight="1" x14ac:dyDescent="0.2">
      <c r="A1" s="712" t="s">
        <v>447</v>
      </c>
      <c r="B1" s="712"/>
      <c r="C1" s="712"/>
      <c r="D1" s="712"/>
      <c r="E1" s="712"/>
      <c r="F1" s="712"/>
      <c r="G1" s="712"/>
    </row>
    <row r="2" spans="1:7" ht="30" customHeight="1" x14ac:dyDescent="0.2">
      <c r="A2" s="38" t="s">
        <v>359</v>
      </c>
      <c r="B2" s="38" t="s">
        <v>360</v>
      </c>
      <c r="C2" s="38" t="s">
        <v>361</v>
      </c>
      <c r="D2" s="38" t="s">
        <v>362</v>
      </c>
      <c r="E2" s="38" t="s">
        <v>363</v>
      </c>
      <c r="F2" s="38" t="s">
        <v>71</v>
      </c>
    </row>
    <row r="3" spans="1:7" ht="24.95" customHeight="1" x14ac:dyDescent="0.2">
      <c r="A3" s="200" t="s">
        <v>364</v>
      </c>
      <c r="B3" s="515">
        <v>0</v>
      </c>
      <c r="C3" s="515">
        <v>0</v>
      </c>
      <c r="D3" s="515">
        <v>0</v>
      </c>
      <c r="E3" s="515">
        <v>0</v>
      </c>
      <c r="F3" s="257">
        <f>B3+C3+D3+E3</f>
        <v>0</v>
      </c>
    </row>
    <row r="4" spans="1:7" ht="24.95" customHeight="1" x14ac:dyDescent="0.2">
      <c r="A4" s="201" t="s">
        <v>365</v>
      </c>
      <c r="B4" s="516">
        <v>29</v>
      </c>
      <c r="C4" s="516">
        <v>2</v>
      </c>
      <c r="D4" s="516">
        <v>1</v>
      </c>
      <c r="E4" s="516">
        <v>0</v>
      </c>
      <c r="F4" s="258">
        <f>B4+C4+D4+E4</f>
        <v>32</v>
      </c>
    </row>
    <row r="5" spans="1:7" ht="15" customHeight="1" x14ac:dyDescent="0.2">
      <c r="A5" s="38" t="s">
        <v>366</v>
      </c>
      <c r="B5" s="238">
        <f>SUM(B3:B4)</f>
        <v>29</v>
      </c>
      <c r="C5" s="238">
        <f>SUM(C3:C4)</f>
        <v>2</v>
      </c>
      <c r="D5" s="238">
        <f>SUM(D3:D4)</f>
        <v>1</v>
      </c>
      <c r="E5" s="238">
        <f>SUM(E3:E4)</f>
        <v>0</v>
      </c>
      <c r="F5" s="238">
        <f>SUM(F3:F4)</f>
        <v>32</v>
      </c>
    </row>
    <row r="6" spans="1:7" ht="9.9499999999999993" customHeight="1" x14ac:dyDescent="0.2">
      <c r="A6" s="151"/>
      <c r="B6" s="151"/>
      <c r="C6" s="151"/>
      <c r="D6" s="151"/>
      <c r="E6" s="151"/>
      <c r="F6" s="151"/>
      <c r="G6" s="108"/>
    </row>
    <row r="7" spans="1:7" ht="12" customHeight="1" x14ac:dyDescent="0.2">
      <c r="A7" s="152" t="s">
        <v>144</v>
      </c>
    </row>
    <row r="8" spans="1:7" ht="12" customHeight="1" x14ac:dyDescent="0.2">
      <c r="A8" s="77" t="s">
        <v>367</v>
      </c>
      <c r="B8" s="153"/>
      <c r="C8" s="153"/>
      <c r="D8" s="153"/>
      <c r="E8" s="153"/>
      <c r="F8" s="153"/>
      <c r="G8" s="153"/>
    </row>
    <row r="9" spans="1:7" ht="12" customHeight="1" x14ac:dyDescent="0.2">
      <c r="A9" s="40" t="s">
        <v>368</v>
      </c>
      <c r="B9" s="154"/>
      <c r="C9" s="154"/>
      <c r="D9" s="154"/>
      <c r="E9" s="154"/>
      <c r="F9" s="154"/>
      <c r="G9" s="154"/>
    </row>
    <row r="10" spans="1:7" ht="12" customHeight="1" x14ac:dyDescent="0.2">
      <c r="A10" s="40" t="s">
        <v>369</v>
      </c>
      <c r="B10" s="154"/>
      <c r="C10" s="154"/>
      <c r="D10" s="154"/>
      <c r="E10" s="154"/>
      <c r="F10" s="154"/>
      <c r="G10" s="154"/>
    </row>
    <row r="11" spans="1:7" ht="29.25" customHeight="1" x14ac:dyDescent="0.2">
      <c r="A11" s="713" t="s">
        <v>370</v>
      </c>
      <c r="B11" s="713"/>
      <c r="C11" s="713"/>
      <c r="D11" s="713"/>
      <c r="E11" s="713"/>
      <c r="F11" s="713"/>
      <c r="G11" s="713"/>
    </row>
    <row r="12" spans="1:7" s="220" customFormat="1" ht="39.950000000000003" customHeight="1" x14ac:dyDescent="0.2">
      <c r="A12" s="714" t="s">
        <v>446</v>
      </c>
      <c r="B12" s="714"/>
      <c r="C12" s="714"/>
      <c r="D12" s="714"/>
      <c r="E12" s="714"/>
      <c r="F12" s="714"/>
      <c r="G12" s="714"/>
    </row>
    <row r="13" spans="1:7" ht="20.100000000000001" customHeight="1" x14ac:dyDescent="0.2">
      <c r="A13" s="626" t="s">
        <v>371</v>
      </c>
      <c r="B13" s="38" t="s">
        <v>372</v>
      </c>
      <c r="C13" s="38" t="s">
        <v>373</v>
      </c>
      <c r="D13" s="626" t="s">
        <v>35</v>
      </c>
      <c r="E13" s="715"/>
      <c r="F13" s="222"/>
      <c r="G13" s="108"/>
    </row>
    <row r="14" spans="1:7" ht="30" customHeight="1" x14ac:dyDescent="0.2">
      <c r="A14" s="626"/>
      <c r="B14" s="224" t="s">
        <v>374</v>
      </c>
      <c r="C14" s="224" t="s">
        <v>374</v>
      </c>
      <c r="D14" s="224" t="s">
        <v>375</v>
      </c>
      <c r="E14" s="224" t="s">
        <v>376</v>
      </c>
      <c r="F14" s="222"/>
      <c r="G14" s="108"/>
    </row>
    <row r="15" spans="1:7" ht="30" customHeight="1" x14ac:dyDescent="0.2">
      <c r="A15" s="298" t="s">
        <v>38</v>
      </c>
      <c r="B15" s="517"/>
      <c r="C15" s="517"/>
      <c r="D15" s="235">
        <f>B15+C15</f>
        <v>0</v>
      </c>
      <c r="E15" s="517"/>
      <c r="F15" s="222"/>
      <c r="G15" s="223"/>
    </row>
    <row r="16" spans="1:7" ht="30" customHeight="1" x14ac:dyDescent="0.2">
      <c r="A16" s="298" t="s">
        <v>409</v>
      </c>
      <c r="B16" s="518"/>
      <c r="C16" s="518"/>
      <c r="D16" s="236">
        <f>B16+C16</f>
        <v>0</v>
      </c>
      <c r="E16" s="518"/>
      <c r="F16" s="222"/>
      <c r="G16" s="223"/>
    </row>
    <row r="17" spans="1:7" ht="30" customHeight="1" x14ac:dyDescent="0.2">
      <c r="A17" s="298" t="s">
        <v>410</v>
      </c>
      <c r="B17" s="518"/>
      <c r="C17" s="518"/>
      <c r="D17" s="236">
        <f>B17+C17</f>
        <v>0</v>
      </c>
      <c r="E17" s="518"/>
      <c r="F17" s="222"/>
      <c r="G17" s="108"/>
    </row>
    <row r="18" spans="1:7" ht="30" customHeight="1" x14ac:dyDescent="0.2">
      <c r="A18" s="298" t="s">
        <v>411</v>
      </c>
      <c r="B18" s="518"/>
      <c r="C18" s="518">
        <v>1</v>
      </c>
      <c r="D18" s="236">
        <f t="shared" ref="D18:D59" si="0">B18+C18</f>
        <v>1</v>
      </c>
      <c r="E18" s="518">
        <v>1</v>
      </c>
      <c r="F18" s="222"/>
      <c r="G18" s="108"/>
    </row>
    <row r="19" spans="1:7" ht="30" customHeight="1" x14ac:dyDescent="0.2">
      <c r="A19" s="298" t="s">
        <v>412</v>
      </c>
      <c r="B19" s="518"/>
      <c r="C19" s="518"/>
      <c r="D19" s="236">
        <f t="shared" si="0"/>
        <v>0</v>
      </c>
      <c r="E19" s="518"/>
      <c r="F19" s="222"/>
      <c r="G19" s="108"/>
    </row>
    <row r="20" spans="1:7" ht="30" customHeight="1" x14ac:dyDescent="0.2">
      <c r="A20" s="298" t="s">
        <v>413</v>
      </c>
      <c r="B20" s="518"/>
      <c r="C20" s="518"/>
      <c r="D20" s="236">
        <f t="shared" si="0"/>
        <v>0</v>
      </c>
      <c r="E20" s="518"/>
      <c r="F20" s="222"/>
      <c r="G20" s="108"/>
    </row>
    <row r="21" spans="1:7" ht="30" customHeight="1" x14ac:dyDescent="0.2">
      <c r="A21" s="298" t="s">
        <v>39</v>
      </c>
      <c r="B21" s="518"/>
      <c r="C21" s="518">
        <v>29</v>
      </c>
      <c r="D21" s="236">
        <f t="shared" si="0"/>
        <v>29</v>
      </c>
      <c r="E21" s="518">
        <v>29</v>
      </c>
      <c r="F21" s="222"/>
      <c r="G21" s="108"/>
    </row>
    <row r="22" spans="1:7" ht="30" customHeight="1" x14ac:dyDescent="0.2">
      <c r="A22" s="298" t="s">
        <v>40</v>
      </c>
      <c r="B22" s="518"/>
      <c r="C22" s="518">
        <v>2</v>
      </c>
      <c r="D22" s="236">
        <f t="shared" si="0"/>
        <v>2</v>
      </c>
      <c r="E22" s="518">
        <v>2</v>
      </c>
      <c r="F22" s="222"/>
      <c r="G22" s="108"/>
    </row>
    <row r="23" spans="1:7" ht="30" customHeight="1" x14ac:dyDescent="0.2">
      <c r="A23" s="298" t="s">
        <v>41</v>
      </c>
      <c r="B23" s="518"/>
      <c r="C23" s="518"/>
      <c r="D23" s="236">
        <f t="shared" si="0"/>
        <v>0</v>
      </c>
      <c r="E23" s="518"/>
      <c r="F23" s="222"/>
      <c r="G23" s="108"/>
    </row>
    <row r="24" spans="1:7" ht="30" customHeight="1" x14ac:dyDescent="0.2">
      <c r="A24" s="298" t="s">
        <v>42</v>
      </c>
      <c r="B24" s="518"/>
      <c r="C24" s="518"/>
      <c r="D24" s="236">
        <f t="shared" si="0"/>
        <v>0</v>
      </c>
      <c r="E24" s="518"/>
      <c r="F24" s="222"/>
      <c r="G24" s="108"/>
    </row>
    <row r="25" spans="1:7" ht="30" customHeight="1" x14ac:dyDescent="0.2">
      <c r="A25" s="298" t="s">
        <v>43</v>
      </c>
      <c r="B25" s="518"/>
      <c r="C25" s="518"/>
      <c r="D25" s="236">
        <f t="shared" si="0"/>
        <v>0</v>
      </c>
      <c r="E25" s="518"/>
      <c r="F25" s="222"/>
      <c r="G25" s="108"/>
    </row>
    <row r="26" spans="1:7" ht="30" customHeight="1" x14ac:dyDescent="0.2">
      <c r="A26" s="298" t="s">
        <v>44</v>
      </c>
      <c r="B26" s="518"/>
      <c r="C26" s="518"/>
      <c r="D26" s="236">
        <f t="shared" si="0"/>
        <v>0</v>
      </c>
      <c r="E26" s="518"/>
      <c r="F26" s="222"/>
      <c r="G26" s="108"/>
    </row>
    <row r="27" spans="1:7" ht="30" customHeight="1" x14ac:dyDescent="0.2">
      <c r="A27" s="298" t="s">
        <v>45</v>
      </c>
      <c r="B27" s="518"/>
      <c r="C27" s="518"/>
      <c r="D27" s="236">
        <f t="shared" si="0"/>
        <v>0</v>
      </c>
      <c r="E27" s="518"/>
      <c r="F27" s="222"/>
      <c r="G27" s="108"/>
    </row>
    <row r="28" spans="1:7" ht="30" customHeight="1" x14ac:dyDescent="0.2">
      <c r="A28" s="298" t="s">
        <v>46</v>
      </c>
      <c r="B28" s="518"/>
      <c r="C28" s="518"/>
      <c r="D28" s="236">
        <f t="shared" si="0"/>
        <v>0</v>
      </c>
      <c r="E28" s="518"/>
      <c r="F28" s="222"/>
      <c r="G28" s="108"/>
    </row>
    <row r="29" spans="1:7" ht="30" customHeight="1" x14ac:dyDescent="0.2">
      <c r="A29" s="298" t="s">
        <v>47</v>
      </c>
      <c r="B29" s="518"/>
      <c r="C29" s="518"/>
      <c r="D29" s="236">
        <f t="shared" si="0"/>
        <v>0</v>
      </c>
      <c r="E29" s="518"/>
      <c r="F29" s="222"/>
      <c r="G29" s="108"/>
    </row>
    <row r="30" spans="1:7" ht="30" customHeight="1" x14ac:dyDescent="0.2">
      <c r="A30" s="298" t="s">
        <v>48</v>
      </c>
      <c r="B30" s="518"/>
      <c r="C30" s="518"/>
      <c r="D30" s="236">
        <f t="shared" si="0"/>
        <v>0</v>
      </c>
      <c r="E30" s="518"/>
      <c r="F30" s="222"/>
      <c r="G30" s="108"/>
    </row>
    <row r="31" spans="1:7" ht="30" customHeight="1" x14ac:dyDescent="0.2">
      <c r="A31" s="298" t="s">
        <v>49</v>
      </c>
      <c r="B31" s="518"/>
      <c r="C31" s="518"/>
      <c r="D31" s="236">
        <f t="shared" si="0"/>
        <v>0</v>
      </c>
      <c r="E31" s="518"/>
      <c r="F31" s="222"/>
      <c r="G31" s="108"/>
    </row>
    <row r="32" spans="1:7" ht="30" customHeight="1" x14ac:dyDescent="0.2">
      <c r="A32" s="298" t="s">
        <v>50</v>
      </c>
      <c r="B32" s="518"/>
      <c r="C32" s="518"/>
      <c r="D32" s="236">
        <f t="shared" si="0"/>
        <v>0</v>
      </c>
      <c r="E32" s="518"/>
      <c r="F32" s="222"/>
      <c r="G32" s="108"/>
    </row>
    <row r="33" spans="1:7" ht="30" customHeight="1" x14ac:dyDescent="0.2">
      <c r="A33" s="298" t="s">
        <v>51</v>
      </c>
      <c r="B33" s="518"/>
      <c r="C33" s="518"/>
      <c r="D33" s="236">
        <f t="shared" si="0"/>
        <v>0</v>
      </c>
      <c r="E33" s="518"/>
      <c r="F33" s="222"/>
      <c r="G33" s="108"/>
    </row>
    <row r="34" spans="1:7" ht="30" customHeight="1" x14ac:dyDescent="0.2">
      <c r="A34" s="298" t="s">
        <v>52</v>
      </c>
      <c r="B34" s="518"/>
      <c r="C34" s="518"/>
      <c r="D34" s="236">
        <f t="shared" si="0"/>
        <v>0</v>
      </c>
      <c r="E34" s="518"/>
      <c r="F34" s="222"/>
      <c r="G34" s="108"/>
    </row>
    <row r="35" spans="1:7" ht="30" customHeight="1" x14ac:dyDescent="0.2">
      <c r="A35" s="298" t="s">
        <v>53</v>
      </c>
      <c r="B35" s="518"/>
      <c r="C35" s="518"/>
      <c r="D35" s="236">
        <f t="shared" si="0"/>
        <v>0</v>
      </c>
      <c r="E35" s="518"/>
      <c r="F35" s="222"/>
      <c r="G35" s="108"/>
    </row>
    <row r="36" spans="1:7" ht="30" customHeight="1" x14ac:dyDescent="0.2">
      <c r="A36" s="298" t="s">
        <v>54</v>
      </c>
      <c r="B36" s="518"/>
      <c r="C36" s="518"/>
      <c r="D36" s="236">
        <f t="shared" si="0"/>
        <v>0</v>
      </c>
      <c r="E36" s="518"/>
      <c r="F36" s="222"/>
      <c r="G36" s="108"/>
    </row>
    <row r="37" spans="1:7" ht="30" customHeight="1" x14ac:dyDescent="0.2">
      <c r="A37" s="298" t="s">
        <v>55</v>
      </c>
      <c r="B37" s="518"/>
      <c r="C37" s="518"/>
      <c r="D37" s="236">
        <f t="shared" si="0"/>
        <v>0</v>
      </c>
      <c r="E37" s="518"/>
      <c r="F37" s="222"/>
      <c r="G37" s="108"/>
    </row>
    <row r="38" spans="1:7" ht="30" customHeight="1" x14ac:dyDescent="0.2">
      <c r="A38" s="298" t="s">
        <v>56</v>
      </c>
      <c r="B38" s="518"/>
      <c r="C38" s="518"/>
      <c r="D38" s="236">
        <f t="shared" si="0"/>
        <v>0</v>
      </c>
      <c r="E38" s="518"/>
      <c r="F38" s="222"/>
      <c r="G38" s="108"/>
    </row>
    <row r="39" spans="1:7" ht="30" customHeight="1" x14ac:dyDescent="0.2">
      <c r="A39" s="298" t="s">
        <v>57</v>
      </c>
      <c r="B39" s="518"/>
      <c r="C39" s="518"/>
      <c r="D39" s="236">
        <f t="shared" si="0"/>
        <v>0</v>
      </c>
      <c r="E39" s="518"/>
      <c r="F39" s="222"/>
      <c r="G39" s="108"/>
    </row>
    <row r="40" spans="1:7" ht="30" customHeight="1" x14ac:dyDescent="0.2">
      <c r="A40" s="298" t="s">
        <v>58</v>
      </c>
      <c r="B40" s="518"/>
      <c r="C40" s="518"/>
      <c r="D40" s="236">
        <f t="shared" si="0"/>
        <v>0</v>
      </c>
      <c r="E40" s="518"/>
      <c r="F40" s="222"/>
      <c r="G40" s="108"/>
    </row>
    <row r="41" spans="1:7" ht="30" customHeight="1" x14ac:dyDescent="0.2">
      <c r="A41" s="298" t="s">
        <v>59</v>
      </c>
      <c r="B41" s="518"/>
      <c r="C41" s="518"/>
      <c r="D41" s="236">
        <f t="shared" si="0"/>
        <v>0</v>
      </c>
      <c r="E41" s="518"/>
      <c r="F41" s="222"/>
      <c r="G41" s="108"/>
    </row>
    <row r="42" spans="1:7" ht="30" customHeight="1" x14ac:dyDescent="0.2">
      <c r="A42" s="298" t="s">
        <v>60</v>
      </c>
      <c r="B42" s="518"/>
      <c r="C42" s="518"/>
      <c r="D42" s="236">
        <f t="shared" si="0"/>
        <v>0</v>
      </c>
      <c r="E42" s="518"/>
      <c r="F42" s="222"/>
      <c r="G42" s="108"/>
    </row>
    <row r="43" spans="1:7" ht="30" customHeight="1" x14ac:dyDescent="0.2">
      <c r="A43" s="298" t="s">
        <v>61</v>
      </c>
      <c r="B43" s="518"/>
      <c r="C43" s="518"/>
      <c r="D43" s="236">
        <f t="shared" si="0"/>
        <v>0</v>
      </c>
      <c r="E43" s="518"/>
      <c r="F43" s="222"/>
      <c r="G43" s="108"/>
    </row>
    <row r="44" spans="1:7" ht="30" customHeight="1" x14ac:dyDescent="0.2">
      <c r="A44" s="298" t="s">
        <v>62</v>
      </c>
      <c r="B44" s="518"/>
      <c r="C44" s="518"/>
      <c r="D44" s="236">
        <f t="shared" si="0"/>
        <v>0</v>
      </c>
      <c r="E44" s="518"/>
      <c r="F44" s="222"/>
      <c r="G44" s="108"/>
    </row>
    <row r="45" spans="1:7" ht="30" customHeight="1" x14ac:dyDescent="0.2">
      <c r="A45" s="298" t="s">
        <v>414</v>
      </c>
      <c r="B45" s="518"/>
      <c r="C45" s="518"/>
      <c r="D45" s="236">
        <f t="shared" si="0"/>
        <v>0</v>
      </c>
      <c r="E45" s="518"/>
      <c r="F45" s="155"/>
      <c r="G45" s="108"/>
    </row>
    <row r="46" spans="1:7" ht="30" customHeight="1" x14ac:dyDescent="0.2">
      <c r="A46" s="298" t="s">
        <v>415</v>
      </c>
      <c r="B46" s="518"/>
      <c r="C46" s="518"/>
      <c r="D46" s="236">
        <f t="shared" si="0"/>
        <v>0</v>
      </c>
      <c r="E46" s="518"/>
      <c r="F46" s="155"/>
      <c r="G46" s="155"/>
    </row>
    <row r="47" spans="1:7" ht="30" customHeight="1" x14ac:dyDescent="0.2">
      <c r="A47" s="298" t="s">
        <v>416</v>
      </c>
      <c r="B47" s="518"/>
      <c r="C47" s="518"/>
      <c r="D47" s="236">
        <f t="shared" si="0"/>
        <v>0</v>
      </c>
      <c r="E47" s="518"/>
      <c r="F47" s="155"/>
      <c r="G47" s="155"/>
    </row>
    <row r="48" spans="1:7" ht="30" customHeight="1" x14ac:dyDescent="0.2">
      <c r="A48" s="298" t="s">
        <v>63</v>
      </c>
      <c r="B48" s="518"/>
      <c r="C48" s="518"/>
      <c r="D48" s="236">
        <f t="shared" si="0"/>
        <v>0</v>
      </c>
      <c r="E48" s="518"/>
      <c r="F48" s="155"/>
      <c r="G48" s="155"/>
    </row>
    <row r="49" spans="1:7" ht="30" customHeight="1" x14ac:dyDescent="0.2">
      <c r="A49" s="298" t="s">
        <v>417</v>
      </c>
      <c r="B49" s="518"/>
      <c r="C49" s="518"/>
      <c r="D49" s="236">
        <f t="shared" si="0"/>
        <v>0</v>
      </c>
      <c r="E49" s="518"/>
      <c r="F49" s="155"/>
      <c r="G49" s="155"/>
    </row>
    <row r="50" spans="1:7" ht="30" customHeight="1" x14ac:dyDescent="0.2">
      <c r="A50" s="298" t="s">
        <v>418</v>
      </c>
      <c r="B50" s="518"/>
      <c r="C50" s="518"/>
      <c r="D50" s="236">
        <f t="shared" si="0"/>
        <v>0</v>
      </c>
      <c r="E50" s="518"/>
      <c r="F50" s="155"/>
      <c r="G50" s="155"/>
    </row>
    <row r="51" spans="1:7" ht="30" customHeight="1" x14ac:dyDescent="0.2">
      <c r="A51" s="298" t="s">
        <v>419</v>
      </c>
      <c r="B51" s="518"/>
      <c r="C51" s="518"/>
      <c r="D51" s="236">
        <f t="shared" si="0"/>
        <v>0</v>
      </c>
      <c r="E51" s="518"/>
      <c r="F51" s="155"/>
      <c r="G51" s="155"/>
    </row>
    <row r="52" spans="1:7" ht="30" customHeight="1" x14ac:dyDescent="0.2">
      <c r="A52" s="298" t="s">
        <v>64</v>
      </c>
      <c r="B52" s="518"/>
      <c r="C52" s="518"/>
      <c r="D52" s="236">
        <f t="shared" si="0"/>
        <v>0</v>
      </c>
      <c r="E52" s="518"/>
      <c r="F52" s="155"/>
      <c r="G52" s="155"/>
    </row>
    <row r="53" spans="1:7" ht="30" customHeight="1" x14ac:dyDescent="0.2">
      <c r="A53" s="298" t="s">
        <v>65</v>
      </c>
      <c r="B53" s="518"/>
      <c r="C53" s="518"/>
      <c r="D53" s="236">
        <f t="shared" si="0"/>
        <v>0</v>
      </c>
      <c r="E53" s="518"/>
      <c r="F53" s="155"/>
      <c r="G53" s="155"/>
    </row>
    <row r="54" spans="1:7" ht="30" customHeight="1" x14ac:dyDescent="0.2">
      <c r="A54" s="298" t="s">
        <v>66</v>
      </c>
      <c r="B54" s="518"/>
      <c r="C54" s="518"/>
      <c r="D54" s="236">
        <f t="shared" si="0"/>
        <v>0</v>
      </c>
      <c r="E54" s="518"/>
      <c r="F54" s="155"/>
      <c r="G54" s="155"/>
    </row>
    <row r="55" spans="1:7" ht="30" customHeight="1" x14ac:dyDescent="0.2">
      <c r="A55" s="298" t="s">
        <v>67</v>
      </c>
      <c r="B55" s="518"/>
      <c r="C55" s="518"/>
      <c r="D55" s="236">
        <f t="shared" si="0"/>
        <v>0</v>
      </c>
      <c r="E55" s="518"/>
      <c r="F55" s="155"/>
      <c r="G55" s="155"/>
    </row>
    <row r="56" spans="1:7" ht="30" customHeight="1" x14ac:dyDescent="0.2">
      <c r="A56" s="298" t="s">
        <v>68</v>
      </c>
      <c r="B56" s="518"/>
      <c r="C56" s="518"/>
      <c r="D56" s="236">
        <f t="shared" si="0"/>
        <v>0</v>
      </c>
      <c r="E56" s="518"/>
      <c r="F56" s="155"/>
      <c r="G56" s="155"/>
    </row>
    <row r="57" spans="1:7" s="221" customFormat="1" ht="30" customHeight="1" x14ac:dyDescent="0.2">
      <c r="A57" s="298" t="s">
        <v>420</v>
      </c>
      <c r="B57" s="518"/>
      <c r="C57" s="518"/>
      <c r="D57" s="236">
        <f t="shared" si="0"/>
        <v>0</v>
      </c>
      <c r="E57" s="518"/>
      <c r="F57" s="155"/>
      <c r="G57" s="155"/>
    </row>
    <row r="58" spans="1:7" ht="30" customHeight="1" x14ac:dyDescent="0.2">
      <c r="A58" s="298" t="s">
        <v>69</v>
      </c>
      <c r="B58" s="518"/>
      <c r="C58" s="518"/>
      <c r="D58" s="236">
        <f t="shared" si="0"/>
        <v>0</v>
      </c>
      <c r="E58" s="518"/>
      <c r="F58" s="155"/>
      <c r="G58" s="155"/>
    </row>
    <row r="59" spans="1:7" ht="30" customHeight="1" x14ac:dyDescent="0.2">
      <c r="A59" s="298" t="s">
        <v>70</v>
      </c>
      <c r="B59" s="516"/>
      <c r="C59" s="516"/>
      <c r="D59" s="237">
        <f t="shared" si="0"/>
        <v>0</v>
      </c>
      <c r="E59" s="516"/>
      <c r="F59" s="155"/>
      <c r="G59" s="155"/>
    </row>
    <row r="60" spans="1:7" s="83" customFormat="1" ht="20.25" customHeight="1" x14ac:dyDescent="0.2">
      <c r="A60" s="38" t="s">
        <v>71</v>
      </c>
      <c r="B60" s="238">
        <f>SUM(B15:B59)</f>
        <v>0</v>
      </c>
      <c r="C60" s="238">
        <f>SUM(C15:C59)</f>
        <v>32</v>
      </c>
      <c r="D60" s="238">
        <f>SUM(D15:D59)</f>
        <v>32</v>
      </c>
      <c r="E60" s="238">
        <f>SUM(E15:E59)</f>
        <v>32</v>
      </c>
      <c r="F60" s="155"/>
      <c r="G60" s="155"/>
    </row>
    <row r="61" spans="1:7" s="83" customFormat="1" ht="12" customHeight="1" x14ac:dyDescent="0.2">
      <c r="A61" s="39"/>
      <c r="B61" s="716" t="s">
        <v>377</v>
      </c>
      <c r="C61" s="717"/>
      <c r="D61" s="717"/>
      <c r="E61" s="155"/>
      <c r="F61" s="155"/>
      <c r="G61" s="155"/>
    </row>
    <row r="62" spans="1:7" s="83" customFormat="1" ht="12" customHeight="1" x14ac:dyDescent="0.2">
      <c r="A62" s="152" t="s">
        <v>144</v>
      </c>
      <c r="B62" s="155"/>
      <c r="C62" s="39"/>
      <c r="D62" s="155"/>
      <c r="E62" s="155"/>
      <c r="F62" s="155"/>
      <c r="G62" s="155"/>
    </row>
    <row r="63" spans="1:7" s="83" customFormat="1" ht="30" customHeight="1" x14ac:dyDescent="0.2">
      <c r="A63" s="718" t="s">
        <v>378</v>
      </c>
      <c r="B63" s="718"/>
      <c r="C63" s="718"/>
      <c r="D63" s="718"/>
      <c r="E63" s="718"/>
      <c r="F63" s="718"/>
      <c r="G63" s="718"/>
    </row>
    <row r="64" spans="1:7" s="83" customFormat="1" ht="30" customHeight="1" x14ac:dyDescent="0.2">
      <c r="A64" s="718" t="s">
        <v>403</v>
      </c>
      <c r="B64" s="718"/>
      <c r="C64" s="718"/>
      <c r="D64" s="718"/>
      <c r="E64" s="718"/>
      <c r="F64" s="718"/>
      <c r="G64" s="718"/>
    </row>
    <row r="65" spans="1:13" s="338" customFormat="1" ht="27" customHeight="1" x14ac:dyDescent="0.3">
      <c r="A65" s="613" t="s">
        <v>422</v>
      </c>
      <c r="B65" s="613"/>
      <c r="C65" s="613"/>
      <c r="D65" s="613"/>
      <c r="E65" s="613"/>
      <c r="F65" s="613"/>
      <c r="G65" s="613"/>
      <c r="H65" s="337"/>
      <c r="I65" s="337"/>
      <c r="J65" s="337"/>
      <c r="K65" s="337"/>
      <c r="L65" s="337"/>
      <c r="M65" s="337"/>
    </row>
    <row r="66" spans="1:13" s="20" customFormat="1" ht="16.5" customHeight="1" x14ac:dyDescent="0.3">
      <c r="A66" s="69" t="s">
        <v>76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</row>
    <row r="67" spans="1:13" s="20" customFormat="1" ht="30.75" customHeight="1" x14ac:dyDescent="0.3">
      <c r="A67" s="613" t="s">
        <v>423</v>
      </c>
      <c r="B67" s="613"/>
      <c r="C67" s="613"/>
      <c r="D67" s="613"/>
      <c r="E67" s="613"/>
      <c r="F67" s="613"/>
      <c r="G67" s="613"/>
      <c r="H67" s="336"/>
      <c r="I67" s="336"/>
      <c r="J67" s="336"/>
      <c r="K67" s="336"/>
      <c r="L67" s="336"/>
      <c r="M67" s="336"/>
    </row>
    <row r="68" spans="1:13" ht="24.95" customHeight="1" x14ac:dyDescent="0.2">
      <c r="A68" s="29"/>
      <c r="F68" s="156"/>
      <c r="G68" s="156"/>
    </row>
    <row r="69" spans="1:13" ht="45.75" customHeight="1" x14ac:dyDescent="0.2">
      <c r="A69" s="711" t="s">
        <v>445</v>
      </c>
      <c r="B69" s="711"/>
      <c r="C69" s="711"/>
      <c r="D69" s="711"/>
      <c r="E69" s="711"/>
      <c r="F69" s="711"/>
      <c r="G69" s="711"/>
    </row>
    <row r="70" spans="1:13" ht="30" customHeight="1" x14ac:dyDescent="0.2">
      <c r="A70" s="38" t="s">
        <v>511</v>
      </c>
      <c r="B70" s="626" t="s">
        <v>509</v>
      </c>
      <c r="C70" s="626"/>
      <c r="D70" s="626" t="s">
        <v>510</v>
      </c>
      <c r="E70" s="720"/>
      <c r="F70" s="626" t="s">
        <v>379</v>
      </c>
      <c r="G70" s="720"/>
    </row>
    <row r="71" spans="1:13" ht="30" customHeight="1" x14ac:dyDescent="0.2">
      <c r="A71" s="298" t="s">
        <v>38</v>
      </c>
      <c r="B71" s="723"/>
      <c r="C71" s="723"/>
      <c r="D71" s="723"/>
      <c r="E71" s="723"/>
      <c r="F71" s="721">
        <f>B71+D71</f>
        <v>0</v>
      </c>
      <c r="G71" s="721"/>
    </row>
    <row r="72" spans="1:13" s="83" customFormat="1" ht="30" customHeight="1" x14ac:dyDescent="0.2">
      <c r="A72" s="298" t="s">
        <v>409</v>
      </c>
      <c r="B72" s="722"/>
      <c r="C72" s="722"/>
      <c r="D72" s="722"/>
      <c r="E72" s="722"/>
      <c r="F72" s="719">
        <f t="shared" ref="F72:F115" si="1">B72+D72</f>
        <v>0</v>
      </c>
      <c r="G72" s="719"/>
    </row>
    <row r="73" spans="1:13" s="83" customFormat="1" ht="30" customHeight="1" x14ac:dyDescent="0.2">
      <c r="A73" s="298" t="s">
        <v>410</v>
      </c>
      <c r="B73" s="722"/>
      <c r="C73" s="722"/>
      <c r="D73" s="722"/>
      <c r="E73" s="722"/>
      <c r="F73" s="719">
        <f t="shared" si="1"/>
        <v>0</v>
      </c>
      <c r="G73" s="719"/>
    </row>
    <row r="74" spans="1:13" ht="30" customHeight="1" x14ac:dyDescent="0.2">
      <c r="A74" s="298" t="s">
        <v>411</v>
      </c>
      <c r="B74" s="722"/>
      <c r="C74" s="722"/>
      <c r="D74" s="722">
        <v>1.0416666666666667</v>
      </c>
      <c r="E74" s="722"/>
      <c r="F74" s="719">
        <f t="shared" si="1"/>
        <v>1.0416666666666667</v>
      </c>
      <c r="G74" s="719"/>
    </row>
    <row r="75" spans="1:13" ht="30" customHeight="1" x14ac:dyDescent="0.2">
      <c r="A75" s="298" t="s">
        <v>412</v>
      </c>
      <c r="B75" s="722"/>
      <c r="C75" s="722"/>
      <c r="D75" s="722"/>
      <c r="E75" s="722"/>
      <c r="F75" s="719">
        <f t="shared" si="1"/>
        <v>0</v>
      </c>
      <c r="G75" s="719"/>
    </row>
    <row r="76" spans="1:13" ht="30" customHeight="1" x14ac:dyDescent="0.2">
      <c r="A76" s="298" t="s">
        <v>413</v>
      </c>
      <c r="B76" s="722"/>
      <c r="C76" s="722"/>
      <c r="D76" s="722"/>
      <c r="E76" s="722"/>
      <c r="F76" s="719">
        <f t="shared" si="1"/>
        <v>0</v>
      </c>
      <c r="G76" s="719"/>
    </row>
    <row r="77" spans="1:13" ht="30" customHeight="1" x14ac:dyDescent="0.2">
      <c r="A77" s="298" t="s">
        <v>39</v>
      </c>
      <c r="B77" s="722"/>
      <c r="C77" s="722"/>
      <c r="D77" s="722">
        <v>28.541666666666668</v>
      </c>
      <c r="E77" s="722"/>
      <c r="F77" s="719">
        <f t="shared" si="1"/>
        <v>28.541666666666668</v>
      </c>
      <c r="G77" s="719"/>
    </row>
    <row r="78" spans="1:13" ht="30" customHeight="1" x14ac:dyDescent="0.2">
      <c r="A78" s="298" t="s">
        <v>40</v>
      </c>
      <c r="B78" s="722"/>
      <c r="C78" s="722"/>
      <c r="D78" s="722">
        <v>2.0833333333333335</v>
      </c>
      <c r="E78" s="722"/>
      <c r="F78" s="719">
        <f t="shared" si="1"/>
        <v>2.0833333333333335</v>
      </c>
      <c r="G78" s="719"/>
    </row>
    <row r="79" spans="1:13" ht="30" customHeight="1" x14ac:dyDescent="0.2">
      <c r="A79" s="298" t="s">
        <v>41</v>
      </c>
      <c r="B79" s="722"/>
      <c r="C79" s="722"/>
      <c r="D79" s="722"/>
      <c r="E79" s="722"/>
      <c r="F79" s="719">
        <f t="shared" si="1"/>
        <v>0</v>
      </c>
      <c r="G79" s="719"/>
    </row>
    <row r="80" spans="1:13" ht="30" customHeight="1" x14ac:dyDescent="0.2">
      <c r="A80" s="298" t="s">
        <v>42</v>
      </c>
      <c r="B80" s="722"/>
      <c r="C80" s="722"/>
      <c r="D80" s="722"/>
      <c r="E80" s="722"/>
      <c r="F80" s="719">
        <f t="shared" si="1"/>
        <v>0</v>
      </c>
      <c r="G80" s="719"/>
    </row>
    <row r="81" spans="1:7" ht="30" customHeight="1" x14ac:dyDescent="0.2">
      <c r="A81" s="298" t="s">
        <v>43</v>
      </c>
      <c r="B81" s="722"/>
      <c r="C81" s="722"/>
      <c r="D81" s="722"/>
      <c r="E81" s="722"/>
      <c r="F81" s="719">
        <f t="shared" si="1"/>
        <v>0</v>
      </c>
      <c r="G81" s="719"/>
    </row>
    <row r="82" spans="1:7" ht="30" customHeight="1" x14ac:dyDescent="0.2">
      <c r="A82" s="298" t="s">
        <v>44</v>
      </c>
      <c r="B82" s="722"/>
      <c r="C82" s="722"/>
      <c r="D82" s="722"/>
      <c r="E82" s="722"/>
      <c r="F82" s="719">
        <f t="shared" si="1"/>
        <v>0</v>
      </c>
      <c r="G82" s="719"/>
    </row>
    <row r="83" spans="1:7" ht="30" customHeight="1" x14ac:dyDescent="0.2">
      <c r="A83" s="298" t="s">
        <v>45</v>
      </c>
      <c r="B83" s="722"/>
      <c r="C83" s="722"/>
      <c r="D83" s="722"/>
      <c r="E83" s="722"/>
      <c r="F83" s="719">
        <f t="shared" si="1"/>
        <v>0</v>
      </c>
      <c r="G83" s="719"/>
    </row>
    <row r="84" spans="1:7" ht="30" customHeight="1" x14ac:dyDescent="0.2">
      <c r="A84" s="298" t="s">
        <v>46</v>
      </c>
      <c r="B84" s="722"/>
      <c r="C84" s="722"/>
      <c r="D84" s="722"/>
      <c r="E84" s="722"/>
      <c r="F84" s="719">
        <f t="shared" si="1"/>
        <v>0</v>
      </c>
      <c r="G84" s="719"/>
    </row>
    <row r="85" spans="1:7" ht="30" customHeight="1" x14ac:dyDescent="0.2">
      <c r="A85" s="298" t="s">
        <v>47</v>
      </c>
      <c r="B85" s="722"/>
      <c r="C85" s="722"/>
      <c r="D85" s="722"/>
      <c r="E85" s="722"/>
      <c r="F85" s="719">
        <f t="shared" si="1"/>
        <v>0</v>
      </c>
      <c r="G85" s="719"/>
    </row>
    <row r="86" spans="1:7" ht="30" customHeight="1" x14ac:dyDescent="0.2">
      <c r="A86" s="298" t="s">
        <v>48</v>
      </c>
      <c r="B86" s="722"/>
      <c r="C86" s="722"/>
      <c r="D86" s="722"/>
      <c r="E86" s="722"/>
      <c r="F86" s="719">
        <f t="shared" si="1"/>
        <v>0</v>
      </c>
      <c r="G86" s="719"/>
    </row>
    <row r="87" spans="1:7" ht="30" customHeight="1" x14ac:dyDescent="0.2">
      <c r="A87" s="298" t="s">
        <v>49</v>
      </c>
      <c r="B87" s="722"/>
      <c r="C87" s="722"/>
      <c r="D87" s="722"/>
      <c r="E87" s="722"/>
      <c r="F87" s="719">
        <f t="shared" si="1"/>
        <v>0</v>
      </c>
      <c r="G87" s="719"/>
    </row>
    <row r="88" spans="1:7" ht="30" customHeight="1" x14ac:dyDescent="0.2">
      <c r="A88" s="298" t="s">
        <v>50</v>
      </c>
      <c r="B88" s="722"/>
      <c r="C88" s="722"/>
      <c r="D88" s="722"/>
      <c r="E88" s="722"/>
      <c r="F88" s="719">
        <f t="shared" si="1"/>
        <v>0</v>
      </c>
      <c r="G88" s="719"/>
    </row>
    <row r="89" spans="1:7" ht="30" customHeight="1" x14ac:dyDescent="0.2">
      <c r="A89" s="298" t="s">
        <v>51</v>
      </c>
      <c r="B89" s="722"/>
      <c r="C89" s="722"/>
      <c r="D89" s="722"/>
      <c r="E89" s="722"/>
      <c r="F89" s="719">
        <f t="shared" si="1"/>
        <v>0</v>
      </c>
      <c r="G89" s="719"/>
    </row>
    <row r="90" spans="1:7" ht="30" customHeight="1" x14ac:dyDescent="0.2">
      <c r="A90" s="298" t="s">
        <v>52</v>
      </c>
      <c r="B90" s="722"/>
      <c r="C90" s="722"/>
      <c r="D90" s="722"/>
      <c r="E90" s="722"/>
      <c r="F90" s="719">
        <f t="shared" si="1"/>
        <v>0</v>
      </c>
      <c r="G90" s="719"/>
    </row>
    <row r="91" spans="1:7" ht="30" customHeight="1" x14ac:dyDescent="0.2">
      <c r="A91" s="298" t="s">
        <v>53</v>
      </c>
      <c r="B91" s="722"/>
      <c r="C91" s="722"/>
      <c r="D91" s="722"/>
      <c r="E91" s="722"/>
      <c r="F91" s="719">
        <f t="shared" si="1"/>
        <v>0</v>
      </c>
      <c r="G91" s="719"/>
    </row>
    <row r="92" spans="1:7" ht="30" customHeight="1" x14ac:dyDescent="0.2">
      <c r="A92" s="298" t="s">
        <v>54</v>
      </c>
      <c r="B92" s="722"/>
      <c r="C92" s="722"/>
      <c r="D92" s="722"/>
      <c r="E92" s="722"/>
      <c r="F92" s="719">
        <f t="shared" si="1"/>
        <v>0</v>
      </c>
      <c r="G92" s="719"/>
    </row>
    <row r="93" spans="1:7" ht="30" customHeight="1" x14ac:dyDescent="0.2">
      <c r="A93" s="298" t="s">
        <v>55</v>
      </c>
      <c r="B93" s="722"/>
      <c r="C93" s="722"/>
      <c r="D93" s="722"/>
      <c r="E93" s="722"/>
      <c r="F93" s="719">
        <f t="shared" si="1"/>
        <v>0</v>
      </c>
      <c r="G93" s="719"/>
    </row>
    <row r="94" spans="1:7" ht="30" customHeight="1" x14ac:dyDescent="0.2">
      <c r="A94" s="298" t="s">
        <v>56</v>
      </c>
      <c r="B94" s="722"/>
      <c r="C94" s="722"/>
      <c r="D94" s="722"/>
      <c r="E94" s="722"/>
      <c r="F94" s="719">
        <f t="shared" si="1"/>
        <v>0</v>
      </c>
      <c r="G94" s="719"/>
    </row>
    <row r="95" spans="1:7" ht="30" customHeight="1" x14ac:dyDescent="0.2">
      <c r="A95" s="298" t="s">
        <v>57</v>
      </c>
      <c r="B95" s="722"/>
      <c r="C95" s="722"/>
      <c r="D95" s="722"/>
      <c r="E95" s="722"/>
      <c r="F95" s="719">
        <f t="shared" si="1"/>
        <v>0</v>
      </c>
      <c r="G95" s="719"/>
    </row>
    <row r="96" spans="1:7" ht="30" customHeight="1" x14ac:dyDescent="0.2">
      <c r="A96" s="298" t="s">
        <v>58</v>
      </c>
      <c r="B96" s="722"/>
      <c r="C96" s="722"/>
      <c r="D96" s="722"/>
      <c r="E96" s="722"/>
      <c r="F96" s="719">
        <f t="shared" si="1"/>
        <v>0</v>
      </c>
      <c r="G96" s="719"/>
    </row>
    <row r="97" spans="1:7" ht="30" customHeight="1" x14ac:dyDescent="0.2">
      <c r="A97" s="298" t="s">
        <v>59</v>
      </c>
      <c r="B97" s="722"/>
      <c r="C97" s="722"/>
      <c r="D97" s="722"/>
      <c r="E97" s="722"/>
      <c r="F97" s="719">
        <f t="shared" si="1"/>
        <v>0</v>
      </c>
      <c r="G97" s="719"/>
    </row>
    <row r="98" spans="1:7" ht="30" customHeight="1" x14ac:dyDescent="0.2">
      <c r="A98" s="298" t="s">
        <v>60</v>
      </c>
      <c r="B98" s="722"/>
      <c r="C98" s="722"/>
      <c r="D98" s="722"/>
      <c r="E98" s="722"/>
      <c r="F98" s="719">
        <f t="shared" si="1"/>
        <v>0</v>
      </c>
      <c r="G98" s="719"/>
    </row>
    <row r="99" spans="1:7" ht="30" customHeight="1" x14ac:dyDescent="0.2">
      <c r="A99" s="298" t="s">
        <v>61</v>
      </c>
      <c r="B99" s="722"/>
      <c r="C99" s="722"/>
      <c r="D99" s="722"/>
      <c r="E99" s="722"/>
      <c r="F99" s="719">
        <f t="shared" si="1"/>
        <v>0</v>
      </c>
      <c r="G99" s="719"/>
    </row>
    <row r="100" spans="1:7" ht="30" customHeight="1" x14ac:dyDescent="0.2">
      <c r="A100" s="298" t="s">
        <v>62</v>
      </c>
      <c r="B100" s="722"/>
      <c r="C100" s="722"/>
      <c r="D100" s="722"/>
      <c r="E100" s="722"/>
      <c r="F100" s="719">
        <f t="shared" si="1"/>
        <v>0</v>
      </c>
      <c r="G100" s="719"/>
    </row>
    <row r="101" spans="1:7" ht="30" customHeight="1" x14ac:dyDescent="0.2">
      <c r="A101" s="298" t="s">
        <v>414</v>
      </c>
      <c r="B101" s="722"/>
      <c r="C101" s="722"/>
      <c r="D101" s="722"/>
      <c r="E101" s="722"/>
      <c r="F101" s="719">
        <f t="shared" si="1"/>
        <v>0</v>
      </c>
      <c r="G101" s="719"/>
    </row>
    <row r="102" spans="1:7" ht="30" customHeight="1" x14ac:dyDescent="0.2">
      <c r="A102" s="298" t="s">
        <v>415</v>
      </c>
      <c r="B102" s="722"/>
      <c r="C102" s="722"/>
      <c r="D102" s="722"/>
      <c r="E102" s="722"/>
      <c r="F102" s="719">
        <f t="shared" si="1"/>
        <v>0</v>
      </c>
      <c r="G102" s="719"/>
    </row>
    <row r="103" spans="1:7" ht="30" customHeight="1" x14ac:dyDescent="0.2">
      <c r="A103" s="298" t="s">
        <v>416</v>
      </c>
      <c r="B103" s="722"/>
      <c r="C103" s="722"/>
      <c r="D103" s="722"/>
      <c r="E103" s="722"/>
      <c r="F103" s="719">
        <f t="shared" si="1"/>
        <v>0</v>
      </c>
      <c r="G103" s="719"/>
    </row>
    <row r="104" spans="1:7" ht="30" customHeight="1" x14ac:dyDescent="0.2">
      <c r="A104" s="298" t="s">
        <v>63</v>
      </c>
      <c r="B104" s="722"/>
      <c r="C104" s="722"/>
      <c r="D104" s="722"/>
      <c r="E104" s="722"/>
      <c r="F104" s="719">
        <f t="shared" si="1"/>
        <v>0</v>
      </c>
      <c r="G104" s="719"/>
    </row>
    <row r="105" spans="1:7" ht="30" customHeight="1" x14ac:dyDescent="0.2">
      <c r="A105" s="298" t="s">
        <v>417</v>
      </c>
      <c r="B105" s="722"/>
      <c r="C105" s="722"/>
      <c r="D105" s="722"/>
      <c r="E105" s="722"/>
      <c r="F105" s="719">
        <f t="shared" si="1"/>
        <v>0</v>
      </c>
      <c r="G105" s="719"/>
    </row>
    <row r="106" spans="1:7" ht="30" customHeight="1" x14ac:dyDescent="0.2">
      <c r="A106" s="298" t="s">
        <v>418</v>
      </c>
      <c r="B106" s="722"/>
      <c r="C106" s="722"/>
      <c r="D106" s="722"/>
      <c r="E106" s="722"/>
      <c r="F106" s="719">
        <f t="shared" si="1"/>
        <v>0</v>
      </c>
      <c r="G106" s="719"/>
    </row>
    <row r="107" spans="1:7" ht="30" customHeight="1" x14ac:dyDescent="0.2">
      <c r="A107" s="298" t="s">
        <v>419</v>
      </c>
      <c r="B107" s="722"/>
      <c r="C107" s="722"/>
      <c r="D107" s="722"/>
      <c r="E107" s="722"/>
      <c r="F107" s="719">
        <f t="shared" si="1"/>
        <v>0</v>
      </c>
      <c r="G107" s="719"/>
    </row>
    <row r="108" spans="1:7" ht="30" customHeight="1" x14ac:dyDescent="0.2">
      <c r="A108" s="298" t="s">
        <v>64</v>
      </c>
      <c r="B108" s="722"/>
      <c r="C108" s="722"/>
      <c r="D108" s="722"/>
      <c r="E108" s="722"/>
      <c r="F108" s="719">
        <f t="shared" si="1"/>
        <v>0</v>
      </c>
      <c r="G108" s="719"/>
    </row>
    <row r="109" spans="1:7" ht="30" customHeight="1" x14ac:dyDescent="0.2">
      <c r="A109" s="298" t="s">
        <v>65</v>
      </c>
      <c r="B109" s="722"/>
      <c r="C109" s="722"/>
      <c r="D109" s="722"/>
      <c r="E109" s="722"/>
      <c r="F109" s="719">
        <f t="shared" si="1"/>
        <v>0</v>
      </c>
      <c r="G109" s="719"/>
    </row>
    <row r="110" spans="1:7" ht="30" customHeight="1" x14ac:dyDescent="0.2">
      <c r="A110" s="298" t="s">
        <v>66</v>
      </c>
      <c r="B110" s="722"/>
      <c r="C110" s="722"/>
      <c r="D110" s="722"/>
      <c r="E110" s="722"/>
      <c r="F110" s="719">
        <f t="shared" si="1"/>
        <v>0</v>
      </c>
      <c r="G110" s="719"/>
    </row>
    <row r="111" spans="1:7" ht="30" customHeight="1" x14ac:dyDescent="0.2">
      <c r="A111" s="298" t="s">
        <v>67</v>
      </c>
      <c r="B111" s="722"/>
      <c r="C111" s="722"/>
      <c r="D111" s="722"/>
      <c r="E111" s="722"/>
      <c r="F111" s="719">
        <f t="shared" si="1"/>
        <v>0</v>
      </c>
      <c r="G111" s="719"/>
    </row>
    <row r="112" spans="1:7" ht="30" customHeight="1" x14ac:dyDescent="0.2">
      <c r="A112" s="298" t="s">
        <v>68</v>
      </c>
      <c r="B112" s="722"/>
      <c r="C112" s="722"/>
      <c r="D112" s="722"/>
      <c r="E112" s="722"/>
      <c r="F112" s="719">
        <f t="shared" si="1"/>
        <v>0</v>
      </c>
      <c r="G112" s="719"/>
    </row>
    <row r="113" spans="1:13" ht="30" customHeight="1" x14ac:dyDescent="0.2">
      <c r="A113" s="298" t="s">
        <v>420</v>
      </c>
      <c r="B113" s="722"/>
      <c r="C113" s="722"/>
      <c r="D113" s="722"/>
      <c r="E113" s="722"/>
      <c r="F113" s="719">
        <f t="shared" si="1"/>
        <v>0</v>
      </c>
      <c r="G113" s="719"/>
    </row>
    <row r="114" spans="1:13" ht="30" customHeight="1" x14ac:dyDescent="0.2">
      <c r="A114" s="298" t="s">
        <v>69</v>
      </c>
      <c r="B114" s="722"/>
      <c r="C114" s="722"/>
      <c r="D114" s="722"/>
      <c r="E114" s="722"/>
      <c r="F114" s="719">
        <f t="shared" si="1"/>
        <v>0</v>
      </c>
      <c r="G114" s="719"/>
    </row>
    <row r="115" spans="1:13" ht="30" customHeight="1" x14ac:dyDescent="0.2">
      <c r="A115" s="298" t="s">
        <v>70</v>
      </c>
      <c r="B115" s="729"/>
      <c r="C115" s="729"/>
      <c r="D115" s="729"/>
      <c r="E115" s="729"/>
      <c r="F115" s="728">
        <f t="shared" si="1"/>
        <v>0</v>
      </c>
      <c r="G115" s="728"/>
    </row>
    <row r="116" spans="1:13" x14ac:dyDescent="0.2">
      <c r="A116" s="157"/>
      <c r="B116" s="157"/>
      <c r="C116" s="157"/>
      <c r="D116" s="157"/>
      <c r="E116" s="157"/>
      <c r="F116" s="157"/>
      <c r="G116" s="157"/>
    </row>
    <row r="117" spans="1:13" ht="13.5" x14ac:dyDescent="0.2">
      <c r="A117" s="152" t="s">
        <v>144</v>
      </c>
      <c r="B117" s="77"/>
      <c r="C117" s="77"/>
      <c r="D117" s="77"/>
      <c r="E117" s="77"/>
      <c r="F117" s="77"/>
      <c r="G117" s="77"/>
    </row>
    <row r="118" spans="1:13" ht="13.5" x14ac:dyDescent="0.2">
      <c r="A118" s="725" t="s">
        <v>518</v>
      </c>
      <c r="B118" s="725"/>
      <c r="C118" s="725"/>
      <c r="D118" s="725"/>
      <c r="E118" s="725"/>
      <c r="F118" s="725"/>
      <c r="G118" s="725"/>
      <c r="H118" s="725"/>
    </row>
    <row r="119" spans="1:13" s="338" customFormat="1" ht="23.25" customHeight="1" x14ac:dyDescent="0.3">
      <c r="A119" s="613" t="s">
        <v>422</v>
      </c>
      <c r="B119" s="613"/>
      <c r="C119" s="613"/>
      <c r="D119" s="613"/>
      <c r="E119" s="613"/>
      <c r="F119" s="613"/>
      <c r="G119" s="613"/>
      <c r="H119" s="337"/>
      <c r="I119" s="337"/>
      <c r="J119" s="337"/>
      <c r="K119" s="337"/>
      <c r="L119" s="337"/>
      <c r="M119" s="337"/>
    </row>
    <row r="120" spans="1:13" s="20" customFormat="1" ht="13.35" customHeight="1" x14ac:dyDescent="0.3">
      <c r="A120" s="69" t="s">
        <v>76</v>
      </c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</row>
    <row r="121" spans="1:13" s="20" customFormat="1" ht="23.25" customHeight="1" x14ac:dyDescent="0.3">
      <c r="A121" s="613" t="s">
        <v>423</v>
      </c>
      <c r="B121" s="613"/>
      <c r="C121" s="613"/>
      <c r="D121" s="613"/>
      <c r="E121" s="613"/>
      <c r="F121" s="613"/>
      <c r="G121" s="613"/>
      <c r="H121" s="336"/>
      <c r="I121" s="336"/>
      <c r="J121" s="336"/>
      <c r="K121" s="336"/>
      <c r="L121" s="336"/>
      <c r="M121" s="336"/>
    </row>
    <row r="122" spans="1:13" x14ac:dyDescent="0.2">
      <c r="A122" s="158"/>
    </row>
    <row r="123" spans="1:13" ht="37.5" customHeight="1" x14ac:dyDescent="0.2">
      <c r="A123" s="712" t="s">
        <v>20</v>
      </c>
      <c r="B123" s="712"/>
      <c r="C123" s="712"/>
      <c r="D123" s="159"/>
      <c r="E123" s="159"/>
      <c r="F123" s="159"/>
      <c r="G123" s="159"/>
    </row>
    <row r="124" spans="1:13" ht="30" customHeight="1" x14ac:dyDescent="0.2">
      <c r="A124" s="218" t="s">
        <v>380</v>
      </c>
      <c r="B124" s="726" t="s">
        <v>271</v>
      </c>
      <c r="C124" s="726"/>
    </row>
    <row r="125" spans="1:13" ht="30" customHeight="1" x14ac:dyDescent="0.2">
      <c r="A125" s="200" t="s">
        <v>381</v>
      </c>
      <c r="B125" s="727"/>
      <c r="C125" s="727"/>
    </row>
    <row r="126" spans="1:13" ht="30" customHeight="1" x14ac:dyDescent="0.2">
      <c r="A126" s="201" t="s">
        <v>382</v>
      </c>
      <c r="B126" s="730">
        <v>2588</v>
      </c>
      <c r="C126" s="730"/>
    </row>
    <row r="127" spans="1:13" ht="15" customHeight="1" x14ac:dyDescent="0.2">
      <c r="A127" s="28" t="s">
        <v>71</v>
      </c>
      <c r="B127" s="724">
        <f>SUM(B125:C126)</f>
        <v>2588</v>
      </c>
      <c r="C127" s="724"/>
    </row>
    <row r="129" spans="1:7" ht="13.5" x14ac:dyDescent="0.2">
      <c r="A129" s="152" t="s">
        <v>144</v>
      </c>
      <c r="B129" s="77"/>
      <c r="C129" s="77"/>
      <c r="D129" s="77"/>
      <c r="E129" s="77"/>
      <c r="F129" s="77"/>
      <c r="G129" s="77"/>
    </row>
    <row r="130" spans="1:7" ht="13.5" x14ac:dyDescent="0.2">
      <c r="A130" s="114" t="s">
        <v>534</v>
      </c>
      <c r="B130" s="160"/>
      <c r="C130" s="160"/>
      <c r="D130" s="160"/>
      <c r="E130" s="160"/>
      <c r="F130" s="160"/>
      <c r="G130" s="160"/>
    </row>
    <row r="131" spans="1:7" ht="13.5" x14ac:dyDescent="0.2">
      <c r="A131" s="114" t="s">
        <v>535</v>
      </c>
      <c r="B131" s="160"/>
      <c r="C131" s="160"/>
      <c r="D131" s="160"/>
      <c r="E131" s="160"/>
      <c r="F131" s="160"/>
      <c r="G131" s="160"/>
    </row>
  </sheetData>
  <sheetProtection algorithmName="SHA-512" hashValue="MIhyGbmX23ssWPIll6ydhs+cwNEGhiusVhf3aFWHJicm7iAUNKUsxmAF5rfagRhRJwdRtNPaLSiSxIKQVpGN2Q==" saltValue="tCdQHQyI04RYSr6wd/8JXw==" spinCount="100000" sheet="1" selectLockedCells="1"/>
  <mergeCells count="157">
    <mergeCell ref="D75:E75"/>
    <mergeCell ref="B76:C76"/>
    <mergeCell ref="D76:E76"/>
    <mergeCell ref="B87:C87"/>
    <mergeCell ref="D87:E87"/>
    <mergeCell ref="B88:C88"/>
    <mergeCell ref="D88:E88"/>
    <mergeCell ref="F113:G113"/>
    <mergeCell ref="F114:G114"/>
    <mergeCell ref="F109:G109"/>
    <mergeCell ref="F110:G110"/>
    <mergeCell ref="F107:G107"/>
    <mergeCell ref="F108:G108"/>
    <mergeCell ref="B107:C107"/>
    <mergeCell ref="D107:E107"/>
    <mergeCell ref="B108:C108"/>
    <mergeCell ref="D108:E108"/>
    <mergeCell ref="F105:G105"/>
    <mergeCell ref="F106:G106"/>
    <mergeCell ref="B109:C109"/>
    <mergeCell ref="D109:E109"/>
    <mergeCell ref="B110:C110"/>
    <mergeCell ref="D110:E110"/>
    <mergeCell ref="F103:G103"/>
    <mergeCell ref="A119:G119"/>
    <mergeCell ref="A121:G121"/>
    <mergeCell ref="F111:G111"/>
    <mergeCell ref="F112:G112"/>
    <mergeCell ref="B113:C113"/>
    <mergeCell ref="D113:E113"/>
    <mergeCell ref="B127:C127"/>
    <mergeCell ref="A118:H118"/>
    <mergeCell ref="A123:C123"/>
    <mergeCell ref="B124:C124"/>
    <mergeCell ref="B125:C125"/>
    <mergeCell ref="F115:G115"/>
    <mergeCell ref="B111:C111"/>
    <mergeCell ref="D111:E111"/>
    <mergeCell ref="B112:C112"/>
    <mergeCell ref="D112:E112"/>
    <mergeCell ref="B114:C114"/>
    <mergeCell ref="D114:E114"/>
    <mergeCell ref="B115:C115"/>
    <mergeCell ref="D115:E115"/>
    <mergeCell ref="B126:C126"/>
    <mergeCell ref="F104:G104"/>
    <mergeCell ref="B105:C105"/>
    <mergeCell ref="D105:E105"/>
    <mergeCell ref="B106:C106"/>
    <mergeCell ref="D106:E106"/>
    <mergeCell ref="F101:G101"/>
    <mergeCell ref="F102:G102"/>
    <mergeCell ref="F99:G99"/>
    <mergeCell ref="F100:G100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F97:G97"/>
    <mergeCell ref="F98:G98"/>
    <mergeCell ref="F95:G95"/>
    <mergeCell ref="F96:G96"/>
    <mergeCell ref="B97:C97"/>
    <mergeCell ref="D97:E97"/>
    <mergeCell ref="B98:C98"/>
    <mergeCell ref="D98:E98"/>
    <mergeCell ref="F93:G93"/>
    <mergeCell ref="F94:G94"/>
    <mergeCell ref="B96:C96"/>
    <mergeCell ref="D96:E96"/>
    <mergeCell ref="B93:C93"/>
    <mergeCell ref="D93:E93"/>
    <mergeCell ref="B94:C94"/>
    <mergeCell ref="D94:E94"/>
    <mergeCell ref="B95:C95"/>
    <mergeCell ref="D95:E95"/>
    <mergeCell ref="F91:G91"/>
    <mergeCell ref="F92:G92"/>
    <mergeCell ref="F89:G89"/>
    <mergeCell ref="F90:G90"/>
    <mergeCell ref="F87:G87"/>
    <mergeCell ref="F88:G88"/>
    <mergeCell ref="B89:C89"/>
    <mergeCell ref="D89:E89"/>
    <mergeCell ref="B90:C90"/>
    <mergeCell ref="D90:E90"/>
    <mergeCell ref="B91:C91"/>
    <mergeCell ref="D91:E91"/>
    <mergeCell ref="B92:C92"/>
    <mergeCell ref="D92:E92"/>
    <mergeCell ref="F85:G85"/>
    <mergeCell ref="F86:G86"/>
    <mergeCell ref="F83:G83"/>
    <mergeCell ref="F84:G84"/>
    <mergeCell ref="F81:G81"/>
    <mergeCell ref="F82:G82"/>
    <mergeCell ref="F79:G79"/>
    <mergeCell ref="F80:G80"/>
    <mergeCell ref="B81:C81"/>
    <mergeCell ref="D81:E81"/>
    <mergeCell ref="B82:C82"/>
    <mergeCell ref="D82:E82"/>
    <mergeCell ref="B85:C85"/>
    <mergeCell ref="D85:E85"/>
    <mergeCell ref="B86:C86"/>
    <mergeCell ref="D86:E86"/>
    <mergeCell ref="B83:C83"/>
    <mergeCell ref="D83:E83"/>
    <mergeCell ref="B84:C84"/>
    <mergeCell ref="D84:E84"/>
    <mergeCell ref="B79:C79"/>
    <mergeCell ref="D79:E79"/>
    <mergeCell ref="B80:C80"/>
    <mergeCell ref="D80:E80"/>
    <mergeCell ref="F77:G77"/>
    <mergeCell ref="F78:G78"/>
    <mergeCell ref="F75:G75"/>
    <mergeCell ref="F76:G76"/>
    <mergeCell ref="F73:G73"/>
    <mergeCell ref="F74:G74"/>
    <mergeCell ref="B70:C70"/>
    <mergeCell ref="D70:E70"/>
    <mergeCell ref="F70:G70"/>
    <mergeCell ref="F72:G72"/>
    <mergeCell ref="F71:G71"/>
    <mergeCell ref="B73:C73"/>
    <mergeCell ref="D73:E73"/>
    <mergeCell ref="B74:C74"/>
    <mergeCell ref="D74:E74"/>
    <mergeCell ref="B72:C72"/>
    <mergeCell ref="D72:E72"/>
    <mergeCell ref="B71:C71"/>
    <mergeCell ref="D71:E71"/>
    <mergeCell ref="B77:C77"/>
    <mergeCell ref="D77:E77"/>
    <mergeCell ref="B78:C78"/>
    <mergeCell ref="D78:E78"/>
    <mergeCell ref="B75:C75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3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40625" defaultRowHeight="9" x14ac:dyDescent="0.15"/>
  <cols>
    <col min="1" max="1" width="60.7109375" style="167" customWidth="1"/>
    <col min="2" max="2" width="20.7109375" style="37" customWidth="1"/>
    <col min="3" max="5" width="10.7109375" style="37" customWidth="1"/>
    <col min="6" max="16384" width="9.140625" style="37"/>
  </cols>
  <sheetData>
    <row r="1" spans="1:4" s="161" customFormat="1" ht="30" customHeight="1" x14ac:dyDescent="0.3">
      <c r="A1" s="731" t="s">
        <v>22</v>
      </c>
      <c r="B1" s="731"/>
    </row>
    <row r="2" spans="1:4" s="163" customFormat="1" ht="30" customHeight="1" x14ac:dyDescent="0.2">
      <c r="A2" s="225" t="s">
        <v>383</v>
      </c>
      <c r="B2" s="226" t="s">
        <v>335</v>
      </c>
      <c r="C2" s="162"/>
    </row>
    <row r="3" spans="1:4" ht="24.95" customHeight="1" x14ac:dyDescent="0.15">
      <c r="A3" s="200" t="s">
        <v>384</v>
      </c>
      <c r="B3" s="260">
        <v>55</v>
      </c>
    </row>
    <row r="4" spans="1:4" ht="24.95" customHeight="1" x14ac:dyDescent="0.15">
      <c r="A4" s="126" t="s">
        <v>385</v>
      </c>
      <c r="B4" s="261"/>
      <c r="D4" s="164"/>
    </row>
    <row r="5" spans="1:4" ht="24.95" customHeight="1" x14ac:dyDescent="0.15">
      <c r="A5" s="201" t="s">
        <v>386</v>
      </c>
      <c r="B5" s="262"/>
    </row>
    <row r="6" spans="1:4" ht="10.5" customHeight="1" x14ac:dyDescent="0.15">
      <c r="A6" s="732"/>
      <c r="B6" s="733"/>
    </row>
    <row r="7" spans="1:4" s="161" customFormat="1" ht="30" customHeight="1" x14ac:dyDescent="0.3">
      <c r="A7" s="731" t="s">
        <v>23</v>
      </c>
      <c r="B7" s="731"/>
    </row>
    <row r="8" spans="1:4" ht="30" customHeight="1" x14ac:dyDescent="0.15">
      <c r="A8" s="225" t="s">
        <v>387</v>
      </c>
      <c r="B8" s="226" t="s">
        <v>335</v>
      </c>
    </row>
    <row r="9" spans="1:4" ht="24.95" customHeight="1" x14ac:dyDescent="0.15">
      <c r="A9" s="200" t="s">
        <v>388</v>
      </c>
      <c r="B9" s="517">
        <v>0</v>
      </c>
    </row>
    <row r="10" spans="1:4" ht="24.95" customHeight="1" x14ac:dyDescent="0.15">
      <c r="A10" s="126" t="s">
        <v>389</v>
      </c>
      <c r="B10" s="518">
        <v>0</v>
      </c>
    </row>
    <row r="11" spans="1:4" ht="24.95" customHeight="1" x14ac:dyDescent="0.15">
      <c r="A11" s="126" t="s">
        <v>390</v>
      </c>
      <c r="B11" s="518">
        <v>0</v>
      </c>
    </row>
    <row r="12" spans="1:4" ht="24.95" customHeight="1" x14ac:dyDescent="0.15">
      <c r="A12" s="126" t="s">
        <v>391</v>
      </c>
      <c r="B12" s="259">
        <f>SUM(B13:B19)</f>
        <v>0</v>
      </c>
    </row>
    <row r="13" spans="1:4" ht="20.100000000000001" customHeight="1" x14ac:dyDescent="0.15">
      <c r="A13" s="126" t="s">
        <v>392</v>
      </c>
      <c r="B13" s="261"/>
    </row>
    <row r="14" spans="1:4" ht="20.100000000000001" customHeight="1" x14ac:dyDescent="0.15">
      <c r="A14" s="126" t="s">
        <v>393</v>
      </c>
      <c r="B14" s="261"/>
    </row>
    <row r="15" spans="1:4" ht="20.100000000000001" customHeight="1" x14ac:dyDescent="0.15">
      <c r="A15" s="126" t="s">
        <v>394</v>
      </c>
      <c r="B15" s="261"/>
    </row>
    <row r="16" spans="1:4" ht="20.100000000000001" customHeight="1" x14ac:dyDescent="0.15">
      <c r="A16" s="126" t="s">
        <v>395</v>
      </c>
      <c r="B16" s="261"/>
    </row>
    <row r="17" spans="1:2" ht="20.100000000000001" customHeight="1" x14ac:dyDescent="0.15">
      <c r="A17" s="126" t="s">
        <v>396</v>
      </c>
      <c r="B17" s="261"/>
    </row>
    <row r="18" spans="1:2" ht="20.100000000000001" customHeight="1" x14ac:dyDescent="0.15">
      <c r="A18" s="126" t="s">
        <v>397</v>
      </c>
      <c r="B18" s="261"/>
    </row>
    <row r="19" spans="1:2" ht="20.100000000000001" customHeight="1" x14ac:dyDescent="0.15">
      <c r="A19" s="201" t="s">
        <v>398</v>
      </c>
      <c r="B19" s="262"/>
    </row>
    <row r="20" spans="1:2" ht="9.75" customHeight="1" x14ac:dyDescent="0.15">
      <c r="A20" s="165"/>
      <c r="B20" s="165"/>
    </row>
    <row r="21" spans="1:2" s="41" customFormat="1" ht="12" customHeight="1" x14ac:dyDescent="0.3">
      <c r="A21" s="166" t="s">
        <v>144</v>
      </c>
      <c r="B21" s="166"/>
    </row>
    <row r="22" spans="1:2" s="41" customFormat="1" ht="12" customHeight="1" x14ac:dyDescent="0.3">
      <c r="A22" s="166" t="s">
        <v>399</v>
      </c>
      <c r="B22" s="166"/>
    </row>
    <row r="23" spans="1:2" s="41" customFormat="1" ht="12" customHeight="1" x14ac:dyDescent="0.3">
      <c r="A23" s="166" t="s">
        <v>400</v>
      </c>
      <c r="B23" s="166"/>
    </row>
    <row r="24" spans="1:2" x14ac:dyDescent="0.15">
      <c r="A24" s="165"/>
      <c r="B24" s="165"/>
    </row>
    <row r="25" spans="1:2" x14ac:dyDescent="0.15">
      <c r="A25" s="165"/>
      <c r="B25" s="165"/>
    </row>
    <row r="26" spans="1:2" x14ac:dyDescent="0.15">
      <c r="A26" s="165"/>
      <c r="B26" s="165"/>
    </row>
    <row r="27" spans="1:2" x14ac:dyDescent="0.15">
      <c r="A27" s="165"/>
      <c r="B27" s="165"/>
    </row>
    <row r="28" spans="1:2" x14ac:dyDescent="0.15">
      <c r="A28" s="165"/>
      <c r="B28" s="165"/>
    </row>
    <row r="29" spans="1:2" x14ac:dyDescent="0.15">
      <c r="A29" s="165"/>
      <c r="B29" s="165"/>
    </row>
    <row r="30" spans="1:2" x14ac:dyDescent="0.15">
      <c r="A30" s="165"/>
      <c r="B30" s="165"/>
    </row>
    <row r="31" spans="1:2" x14ac:dyDescent="0.15">
      <c r="A31" s="165"/>
      <c r="B31" s="165"/>
    </row>
    <row r="32" spans="1:2" x14ac:dyDescent="0.15">
      <c r="A32" s="165"/>
      <c r="B32" s="165"/>
    </row>
    <row r="33" spans="1:2" x14ac:dyDescent="0.15">
      <c r="A33" s="165"/>
      <c r="B33" s="165"/>
    </row>
    <row r="34" spans="1:2" x14ac:dyDescent="0.15">
      <c r="A34" s="165"/>
      <c r="B34" s="165"/>
    </row>
    <row r="35" spans="1:2" x14ac:dyDescent="0.15">
      <c r="A35" s="165"/>
      <c r="B35" s="165"/>
    </row>
    <row r="36" spans="1:2" x14ac:dyDescent="0.15">
      <c r="A36" s="165"/>
      <c r="B36" s="165"/>
    </row>
    <row r="37" spans="1:2" x14ac:dyDescent="0.15">
      <c r="A37" s="165"/>
      <c r="B37" s="165"/>
    </row>
    <row r="38" spans="1:2" x14ac:dyDescent="0.15">
      <c r="A38" s="165"/>
      <c r="B38" s="165"/>
    </row>
    <row r="39" spans="1:2" x14ac:dyDescent="0.15">
      <c r="A39" s="165"/>
      <c r="B39" s="165"/>
    </row>
    <row r="40" spans="1:2" x14ac:dyDescent="0.15">
      <c r="A40" s="165"/>
      <c r="B40" s="165"/>
    </row>
    <row r="41" spans="1:2" x14ac:dyDescent="0.15">
      <c r="A41" s="165"/>
      <c r="B41" s="165"/>
    </row>
    <row r="42" spans="1:2" x14ac:dyDescent="0.15">
      <c r="A42" s="165"/>
      <c r="B42" s="165"/>
    </row>
    <row r="43" spans="1:2" x14ac:dyDescent="0.15">
      <c r="A43" s="165"/>
      <c r="B43" s="165"/>
    </row>
    <row r="44" spans="1:2" x14ac:dyDescent="0.15">
      <c r="A44" s="165"/>
      <c r="B44" s="165"/>
    </row>
    <row r="45" spans="1:2" x14ac:dyDescent="0.15">
      <c r="A45" s="165"/>
      <c r="B45" s="165"/>
    </row>
    <row r="46" spans="1:2" x14ac:dyDescent="0.15">
      <c r="A46" s="165"/>
      <c r="B46" s="165"/>
    </row>
    <row r="47" spans="1:2" x14ac:dyDescent="0.15">
      <c r="A47" s="165"/>
      <c r="B47" s="165"/>
    </row>
    <row r="48" spans="1:2" x14ac:dyDescent="0.15">
      <c r="A48" s="165"/>
      <c r="B48" s="165"/>
    </row>
    <row r="49" spans="1:2" x14ac:dyDescent="0.15">
      <c r="A49" s="165"/>
      <c r="B49" s="165"/>
    </row>
    <row r="50" spans="1:2" x14ac:dyDescent="0.15">
      <c r="A50" s="165"/>
      <c r="B50" s="165"/>
    </row>
    <row r="51" spans="1:2" x14ac:dyDescent="0.15">
      <c r="A51" s="165"/>
      <c r="B51" s="165"/>
    </row>
    <row r="52" spans="1:2" x14ac:dyDescent="0.15">
      <c r="A52" s="165"/>
      <c r="B52" s="165"/>
    </row>
    <row r="53" spans="1:2" x14ac:dyDescent="0.15">
      <c r="A53" s="165"/>
      <c r="B53" s="165"/>
    </row>
    <row r="54" spans="1:2" x14ac:dyDescent="0.15">
      <c r="A54" s="165"/>
      <c r="B54" s="165"/>
    </row>
    <row r="55" spans="1:2" x14ac:dyDescent="0.15">
      <c r="A55" s="165"/>
      <c r="B55" s="165"/>
    </row>
    <row r="56" spans="1:2" x14ac:dyDescent="0.15">
      <c r="A56" s="165"/>
      <c r="B56" s="165"/>
    </row>
    <row r="57" spans="1:2" x14ac:dyDescent="0.15">
      <c r="A57" s="165"/>
      <c r="B57" s="165"/>
    </row>
    <row r="58" spans="1:2" x14ac:dyDescent="0.15">
      <c r="A58" s="165"/>
      <c r="B58" s="165"/>
    </row>
    <row r="59" spans="1:2" x14ac:dyDescent="0.15">
      <c r="A59" s="165"/>
      <c r="B59" s="165"/>
    </row>
    <row r="60" spans="1:2" x14ac:dyDescent="0.15">
      <c r="A60" s="165"/>
      <c r="B60" s="165"/>
    </row>
    <row r="61" spans="1:2" x14ac:dyDescent="0.15">
      <c r="A61" s="165"/>
      <c r="B61" s="165"/>
    </row>
    <row r="62" spans="1:2" x14ac:dyDescent="0.15">
      <c r="A62" s="165"/>
      <c r="B62" s="165"/>
    </row>
    <row r="63" spans="1:2" x14ac:dyDescent="0.15">
      <c r="A63" s="165"/>
      <c r="B63" s="165"/>
    </row>
    <row r="64" spans="1:2" x14ac:dyDescent="0.15">
      <c r="A64" s="165"/>
      <c r="B64" s="165"/>
    </row>
    <row r="65" spans="1:2" x14ac:dyDescent="0.15">
      <c r="A65" s="165"/>
      <c r="B65" s="165"/>
    </row>
    <row r="66" spans="1:2" x14ac:dyDescent="0.15">
      <c r="A66" s="165"/>
      <c r="B66" s="165"/>
    </row>
    <row r="67" spans="1:2" x14ac:dyDescent="0.15">
      <c r="A67" s="165"/>
      <c r="B67" s="165"/>
    </row>
    <row r="68" spans="1:2" x14ac:dyDescent="0.15">
      <c r="A68" s="165"/>
      <c r="B68" s="165"/>
    </row>
    <row r="69" spans="1:2" x14ac:dyDescent="0.15">
      <c r="A69" s="165"/>
      <c r="B69" s="165"/>
    </row>
    <row r="70" spans="1:2" x14ac:dyDescent="0.15">
      <c r="A70" s="165"/>
      <c r="B70" s="165"/>
    </row>
    <row r="71" spans="1:2" x14ac:dyDescent="0.15">
      <c r="A71" s="165"/>
      <c r="B71" s="165"/>
    </row>
    <row r="72" spans="1:2" x14ac:dyDescent="0.15">
      <c r="A72" s="165"/>
      <c r="B72" s="165"/>
    </row>
    <row r="73" spans="1:2" x14ac:dyDescent="0.15">
      <c r="A73" s="165"/>
      <c r="B73" s="165"/>
    </row>
    <row r="74" spans="1:2" x14ac:dyDescent="0.15">
      <c r="A74" s="165"/>
      <c r="B74" s="165"/>
    </row>
    <row r="75" spans="1:2" x14ac:dyDescent="0.15">
      <c r="A75" s="165"/>
      <c r="B75" s="165"/>
    </row>
    <row r="76" spans="1:2" x14ac:dyDescent="0.15">
      <c r="A76" s="165"/>
      <c r="B76" s="165"/>
    </row>
    <row r="77" spans="1:2" x14ac:dyDescent="0.15">
      <c r="A77" s="165"/>
      <c r="B77" s="165"/>
    </row>
    <row r="78" spans="1:2" x14ac:dyDescent="0.15">
      <c r="A78" s="165"/>
      <c r="B78" s="165"/>
    </row>
    <row r="79" spans="1:2" x14ac:dyDescent="0.15">
      <c r="A79" s="165"/>
      <c r="B79" s="165"/>
    </row>
    <row r="80" spans="1:2" x14ac:dyDescent="0.15">
      <c r="A80" s="165"/>
      <c r="B80" s="165"/>
    </row>
    <row r="81" spans="1:2" x14ac:dyDescent="0.15">
      <c r="A81" s="165"/>
      <c r="B81" s="165"/>
    </row>
    <row r="82" spans="1:2" x14ac:dyDescent="0.15">
      <c r="A82" s="165"/>
      <c r="B82" s="165"/>
    </row>
    <row r="83" spans="1:2" x14ac:dyDescent="0.15">
      <c r="A83" s="165"/>
      <c r="B83" s="165"/>
    </row>
    <row r="84" spans="1:2" x14ac:dyDescent="0.15">
      <c r="A84" s="165"/>
      <c r="B84" s="165"/>
    </row>
    <row r="85" spans="1:2" x14ac:dyDescent="0.15">
      <c r="A85" s="165"/>
      <c r="B85" s="165"/>
    </row>
    <row r="86" spans="1:2" x14ac:dyDescent="0.15">
      <c r="A86" s="165"/>
      <c r="B86" s="165"/>
    </row>
    <row r="87" spans="1:2" x14ac:dyDescent="0.15">
      <c r="A87" s="165"/>
      <c r="B87" s="165"/>
    </row>
    <row r="88" spans="1:2" x14ac:dyDescent="0.15">
      <c r="A88" s="165"/>
      <c r="B88" s="165"/>
    </row>
    <row r="89" spans="1:2" x14ac:dyDescent="0.15">
      <c r="A89" s="165"/>
      <c r="B89" s="165"/>
    </row>
    <row r="90" spans="1:2" x14ac:dyDescent="0.15">
      <c r="A90" s="165"/>
      <c r="B90" s="165"/>
    </row>
    <row r="91" spans="1:2" x14ac:dyDescent="0.15">
      <c r="A91" s="165"/>
      <c r="B91" s="165"/>
    </row>
    <row r="92" spans="1:2" x14ac:dyDescent="0.15">
      <c r="A92" s="165"/>
      <c r="B92" s="165"/>
    </row>
    <row r="93" spans="1:2" x14ac:dyDescent="0.15">
      <c r="A93" s="165"/>
      <c r="B93" s="165"/>
    </row>
    <row r="94" spans="1:2" x14ac:dyDescent="0.15">
      <c r="A94" s="165"/>
      <c r="B94" s="165"/>
    </row>
    <row r="95" spans="1:2" x14ac:dyDescent="0.15">
      <c r="A95" s="165"/>
      <c r="B95" s="165"/>
    </row>
    <row r="96" spans="1:2" x14ac:dyDescent="0.15">
      <c r="A96" s="165"/>
      <c r="B96" s="165"/>
    </row>
    <row r="97" spans="1:2" x14ac:dyDescent="0.15">
      <c r="A97" s="165"/>
      <c r="B97" s="165"/>
    </row>
    <row r="98" spans="1:2" x14ac:dyDescent="0.15">
      <c r="A98" s="165"/>
      <c r="B98" s="165"/>
    </row>
    <row r="99" spans="1:2" x14ac:dyDescent="0.15">
      <c r="A99" s="165"/>
      <c r="B99" s="165"/>
    </row>
    <row r="100" spans="1:2" x14ac:dyDescent="0.15">
      <c r="A100" s="165"/>
      <c r="B100" s="165"/>
    </row>
    <row r="101" spans="1:2" x14ac:dyDescent="0.15">
      <c r="A101" s="165"/>
      <c r="B101" s="165"/>
    </row>
    <row r="102" spans="1:2" x14ac:dyDescent="0.15">
      <c r="A102" s="165"/>
      <c r="B102" s="165"/>
    </row>
    <row r="103" spans="1:2" x14ac:dyDescent="0.15">
      <c r="A103" s="165"/>
      <c r="B103" s="165"/>
    </row>
    <row r="104" spans="1:2" x14ac:dyDescent="0.15">
      <c r="A104" s="165"/>
      <c r="B104" s="165"/>
    </row>
    <row r="105" spans="1:2" x14ac:dyDescent="0.15">
      <c r="A105" s="165"/>
      <c r="B105" s="165"/>
    </row>
    <row r="106" spans="1:2" x14ac:dyDescent="0.15">
      <c r="A106" s="165"/>
      <c r="B106" s="165"/>
    </row>
    <row r="107" spans="1:2" x14ac:dyDescent="0.15">
      <c r="A107" s="165"/>
      <c r="B107" s="165"/>
    </row>
    <row r="108" spans="1:2" x14ac:dyDescent="0.15">
      <c r="A108" s="165"/>
      <c r="B108" s="165"/>
    </row>
    <row r="109" spans="1:2" x14ac:dyDescent="0.15">
      <c r="A109" s="165"/>
      <c r="B109" s="165"/>
    </row>
    <row r="110" spans="1:2" x14ac:dyDescent="0.15">
      <c r="A110" s="165"/>
      <c r="B110" s="165"/>
    </row>
    <row r="111" spans="1:2" x14ac:dyDescent="0.15">
      <c r="A111" s="165"/>
      <c r="B111" s="165"/>
    </row>
    <row r="112" spans="1:2" x14ac:dyDescent="0.15">
      <c r="A112" s="165"/>
      <c r="B112" s="165"/>
    </row>
    <row r="113" spans="1:2" x14ac:dyDescent="0.15">
      <c r="A113" s="165"/>
      <c r="B113" s="165"/>
    </row>
    <row r="114" spans="1:2" x14ac:dyDescent="0.15">
      <c r="A114" s="165"/>
      <c r="B114" s="165"/>
    </row>
    <row r="115" spans="1:2" x14ac:dyDescent="0.15">
      <c r="A115" s="165"/>
      <c r="B115" s="165"/>
    </row>
    <row r="116" spans="1:2" x14ac:dyDescent="0.15">
      <c r="A116" s="165"/>
      <c r="B116" s="165"/>
    </row>
    <row r="117" spans="1:2" x14ac:dyDescent="0.15">
      <c r="A117" s="165"/>
      <c r="B117" s="165"/>
    </row>
    <row r="118" spans="1:2" x14ac:dyDescent="0.15">
      <c r="A118" s="165"/>
      <c r="B118" s="165"/>
    </row>
    <row r="119" spans="1:2" x14ac:dyDescent="0.15">
      <c r="A119" s="165"/>
      <c r="B119" s="165"/>
    </row>
    <row r="120" spans="1:2" x14ac:dyDescent="0.15">
      <c r="A120" s="165"/>
      <c r="B120" s="165"/>
    </row>
    <row r="121" spans="1:2" x14ac:dyDescent="0.15">
      <c r="A121" s="165"/>
      <c r="B121" s="165"/>
    </row>
    <row r="122" spans="1:2" x14ac:dyDescent="0.15">
      <c r="A122" s="165"/>
      <c r="B122" s="165"/>
    </row>
    <row r="123" spans="1:2" x14ac:dyDescent="0.15">
      <c r="A123" s="165"/>
      <c r="B123" s="165"/>
    </row>
    <row r="124" spans="1:2" x14ac:dyDescent="0.15">
      <c r="A124" s="165"/>
      <c r="B124" s="165"/>
    </row>
    <row r="125" spans="1:2" x14ac:dyDescent="0.15">
      <c r="A125" s="165"/>
      <c r="B125" s="165"/>
    </row>
    <row r="126" spans="1:2" x14ac:dyDescent="0.15">
      <c r="A126" s="165"/>
      <c r="B126" s="165"/>
    </row>
    <row r="127" spans="1:2" x14ac:dyDescent="0.15">
      <c r="A127" s="165"/>
      <c r="B127" s="165"/>
    </row>
    <row r="128" spans="1:2" x14ac:dyDescent="0.15">
      <c r="A128" s="165"/>
      <c r="B128" s="165"/>
    </row>
    <row r="129" spans="1:2" x14ac:dyDescent="0.15">
      <c r="A129" s="165"/>
      <c r="B129" s="165"/>
    </row>
    <row r="130" spans="1:2" x14ac:dyDescent="0.15">
      <c r="A130" s="165"/>
      <c r="B130" s="165"/>
    </row>
    <row r="131" spans="1:2" x14ac:dyDescent="0.15">
      <c r="A131" s="165"/>
      <c r="B131" s="165"/>
    </row>
    <row r="132" spans="1:2" x14ac:dyDescent="0.15">
      <c r="A132" s="165"/>
      <c r="B132" s="165"/>
    </row>
    <row r="133" spans="1:2" x14ac:dyDescent="0.15">
      <c r="A133" s="165"/>
      <c r="B133" s="165"/>
    </row>
    <row r="134" spans="1:2" x14ac:dyDescent="0.15">
      <c r="A134" s="165"/>
      <c r="B134" s="165"/>
    </row>
    <row r="135" spans="1:2" x14ac:dyDescent="0.15">
      <c r="A135" s="165"/>
      <c r="B135" s="165"/>
    </row>
    <row r="136" spans="1:2" x14ac:dyDescent="0.15">
      <c r="A136" s="165"/>
      <c r="B136" s="165"/>
    </row>
    <row r="137" spans="1:2" x14ac:dyDescent="0.15">
      <c r="A137" s="165"/>
      <c r="B137" s="165"/>
    </row>
    <row r="138" spans="1:2" x14ac:dyDescent="0.15">
      <c r="A138" s="165"/>
      <c r="B138" s="165"/>
    </row>
    <row r="139" spans="1:2" x14ac:dyDescent="0.15">
      <c r="A139" s="165"/>
      <c r="B139" s="165"/>
    </row>
    <row r="140" spans="1:2" x14ac:dyDescent="0.15">
      <c r="A140" s="165"/>
      <c r="B140" s="165"/>
    </row>
    <row r="141" spans="1:2" x14ac:dyDescent="0.15">
      <c r="A141" s="165"/>
      <c r="B141" s="165"/>
    </row>
    <row r="142" spans="1:2" x14ac:dyDescent="0.15">
      <c r="A142" s="165"/>
      <c r="B142" s="165"/>
    </row>
    <row r="143" spans="1:2" x14ac:dyDescent="0.15">
      <c r="A143" s="165"/>
      <c r="B143" s="165"/>
    </row>
    <row r="144" spans="1:2" x14ac:dyDescent="0.15">
      <c r="A144" s="165"/>
      <c r="B144" s="165"/>
    </row>
    <row r="145" spans="1:2" x14ac:dyDescent="0.15">
      <c r="A145" s="165"/>
      <c r="B145" s="165"/>
    </row>
    <row r="146" spans="1:2" x14ac:dyDescent="0.15">
      <c r="A146" s="165"/>
      <c r="B146" s="165"/>
    </row>
    <row r="147" spans="1:2" x14ac:dyDescent="0.15">
      <c r="A147" s="165"/>
      <c r="B147" s="165"/>
    </row>
    <row r="148" spans="1:2" x14ac:dyDescent="0.15">
      <c r="A148" s="165"/>
      <c r="B148" s="165"/>
    </row>
    <row r="149" spans="1:2" x14ac:dyDescent="0.15">
      <c r="A149" s="165"/>
      <c r="B149" s="165"/>
    </row>
    <row r="150" spans="1:2" x14ac:dyDescent="0.15">
      <c r="A150" s="165"/>
      <c r="B150" s="165"/>
    </row>
    <row r="151" spans="1:2" x14ac:dyDescent="0.15">
      <c r="A151" s="165"/>
      <c r="B151" s="165"/>
    </row>
    <row r="152" spans="1:2" x14ac:dyDescent="0.15">
      <c r="A152" s="165"/>
      <c r="B152" s="165"/>
    </row>
    <row r="153" spans="1:2" x14ac:dyDescent="0.15">
      <c r="A153" s="165"/>
      <c r="B153" s="165"/>
    </row>
    <row r="154" spans="1:2" x14ac:dyDescent="0.15">
      <c r="A154" s="165"/>
      <c r="B154" s="165"/>
    </row>
    <row r="155" spans="1:2" x14ac:dyDescent="0.15">
      <c r="A155" s="165"/>
      <c r="B155" s="165"/>
    </row>
    <row r="156" spans="1:2" x14ac:dyDescent="0.15">
      <c r="A156" s="165"/>
      <c r="B156" s="165"/>
    </row>
    <row r="157" spans="1:2" x14ac:dyDescent="0.15">
      <c r="A157" s="165"/>
      <c r="B157" s="165"/>
    </row>
    <row r="158" spans="1:2" x14ac:dyDescent="0.15">
      <c r="A158" s="165"/>
      <c r="B158" s="165"/>
    </row>
    <row r="159" spans="1:2" x14ac:dyDescent="0.15">
      <c r="A159" s="165"/>
      <c r="B159" s="165"/>
    </row>
    <row r="160" spans="1:2" x14ac:dyDescent="0.15">
      <c r="A160" s="165"/>
      <c r="B160" s="165"/>
    </row>
    <row r="161" spans="1:2" x14ac:dyDescent="0.15">
      <c r="A161" s="165"/>
      <c r="B161" s="165"/>
    </row>
    <row r="162" spans="1:2" x14ac:dyDescent="0.15">
      <c r="A162" s="165"/>
      <c r="B162" s="165"/>
    </row>
    <row r="163" spans="1:2" x14ac:dyDescent="0.15">
      <c r="A163" s="165"/>
      <c r="B163" s="165"/>
    </row>
    <row r="164" spans="1:2" x14ac:dyDescent="0.15">
      <c r="A164" s="165"/>
      <c r="B164" s="165"/>
    </row>
    <row r="165" spans="1:2" x14ac:dyDescent="0.15">
      <c r="A165" s="165"/>
      <c r="B165" s="165"/>
    </row>
    <row r="166" spans="1:2" x14ac:dyDescent="0.15">
      <c r="A166" s="165"/>
      <c r="B166" s="165"/>
    </row>
    <row r="167" spans="1:2" x14ac:dyDescent="0.15">
      <c r="A167" s="165"/>
      <c r="B167" s="165"/>
    </row>
    <row r="168" spans="1:2" x14ac:dyDescent="0.15">
      <c r="A168" s="165"/>
      <c r="B168" s="165"/>
    </row>
    <row r="169" spans="1:2" x14ac:dyDescent="0.15">
      <c r="A169" s="165"/>
      <c r="B169" s="165"/>
    </row>
    <row r="170" spans="1:2" x14ac:dyDescent="0.15">
      <c r="A170" s="165"/>
      <c r="B170" s="165"/>
    </row>
    <row r="171" spans="1:2" x14ac:dyDescent="0.15">
      <c r="A171" s="165"/>
      <c r="B171" s="165"/>
    </row>
    <row r="172" spans="1:2" x14ac:dyDescent="0.15">
      <c r="A172" s="165"/>
      <c r="B172" s="165"/>
    </row>
    <row r="173" spans="1:2" x14ac:dyDescent="0.15">
      <c r="A173" s="165"/>
      <c r="B173" s="165"/>
    </row>
    <row r="174" spans="1:2" x14ac:dyDescent="0.15">
      <c r="A174" s="165"/>
      <c r="B174" s="165"/>
    </row>
    <row r="175" spans="1:2" x14ac:dyDescent="0.15">
      <c r="A175" s="165"/>
      <c r="B175" s="165"/>
    </row>
    <row r="176" spans="1:2" x14ac:dyDescent="0.15">
      <c r="A176" s="165"/>
      <c r="B176" s="165"/>
    </row>
    <row r="177" spans="1:2" x14ac:dyDescent="0.15">
      <c r="A177" s="165"/>
      <c r="B177" s="165"/>
    </row>
    <row r="178" spans="1:2" x14ac:dyDescent="0.15">
      <c r="A178" s="165"/>
      <c r="B178" s="165"/>
    </row>
    <row r="179" spans="1:2" x14ac:dyDescent="0.15">
      <c r="A179" s="165"/>
      <c r="B179" s="165"/>
    </row>
    <row r="180" spans="1:2" x14ac:dyDescent="0.15">
      <c r="A180" s="165"/>
      <c r="B180" s="165"/>
    </row>
    <row r="181" spans="1:2" x14ac:dyDescent="0.15">
      <c r="A181" s="165"/>
      <c r="B181" s="165"/>
    </row>
    <row r="182" spans="1:2" x14ac:dyDescent="0.15">
      <c r="A182" s="165"/>
      <c r="B182" s="165"/>
    </row>
    <row r="183" spans="1:2" x14ac:dyDescent="0.15">
      <c r="A183" s="165"/>
      <c r="B183" s="165"/>
    </row>
    <row r="184" spans="1:2" x14ac:dyDescent="0.15">
      <c r="A184" s="165"/>
      <c r="B184" s="165"/>
    </row>
    <row r="185" spans="1:2" x14ac:dyDescent="0.15">
      <c r="A185" s="165"/>
      <c r="B185" s="165"/>
    </row>
    <row r="186" spans="1:2" x14ac:dyDescent="0.15">
      <c r="A186" s="165"/>
      <c r="B186" s="165"/>
    </row>
    <row r="187" spans="1:2" x14ac:dyDescent="0.15">
      <c r="A187" s="165"/>
      <c r="B187" s="165"/>
    </row>
    <row r="188" spans="1:2" x14ac:dyDescent="0.15">
      <c r="A188" s="165"/>
      <c r="B188" s="165"/>
    </row>
    <row r="189" spans="1:2" x14ac:dyDescent="0.15">
      <c r="A189" s="165"/>
      <c r="B189" s="165"/>
    </row>
    <row r="190" spans="1:2" x14ac:dyDescent="0.15">
      <c r="A190" s="165"/>
      <c r="B190" s="165"/>
    </row>
    <row r="191" spans="1:2" x14ac:dyDescent="0.15">
      <c r="A191" s="165"/>
      <c r="B191" s="165"/>
    </row>
    <row r="192" spans="1:2" x14ac:dyDescent="0.15">
      <c r="A192" s="165"/>
      <c r="B192" s="165"/>
    </row>
    <row r="193" spans="1:2" x14ac:dyDescent="0.15">
      <c r="A193" s="165"/>
      <c r="B193" s="165"/>
    </row>
    <row r="194" spans="1:2" x14ac:dyDescent="0.15">
      <c r="A194" s="165"/>
      <c r="B194" s="165"/>
    </row>
    <row r="195" spans="1:2" x14ac:dyDescent="0.15">
      <c r="A195" s="165"/>
      <c r="B195" s="165"/>
    </row>
    <row r="196" spans="1:2" x14ac:dyDescent="0.15">
      <c r="A196" s="165"/>
      <c r="B196" s="165"/>
    </row>
    <row r="197" spans="1:2" x14ac:dyDescent="0.15">
      <c r="A197" s="165"/>
      <c r="B197" s="165"/>
    </row>
    <row r="198" spans="1:2" x14ac:dyDescent="0.15">
      <c r="A198" s="165"/>
      <c r="B198" s="165"/>
    </row>
    <row r="199" spans="1:2" x14ac:dyDescent="0.15">
      <c r="A199" s="165"/>
      <c r="B199" s="165"/>
    </row>
    <row r="200" spans="1:2" x14ac:dyDescent="0.15">
      <c r="A200" s="165"/>
      <c r="B200" s="165"/>
    </row>
    <row r="201" spans="1:2" x14ac:dyDescent="0.15">
      <c r="A201" s="165"/>
      <c r="B201" s="165"/>
    </row>
    <row r="202" spans="1:2" x14ac:dyDescent="0.15">
      <c r="A202" s="165"/>
      <c r="B202" s="165"/>
    </row>
    <row r="203" spans="1:2" x14ac:dyDescent="0.15">
      <c r="A203" s="165"/>
      <c r="B203" s="165"/>
    </row>
    <row r="204" spans="1:2" x14ac:dyDescent="0.15">
      <c r="A204" s="165"/>
      <c r="B204" s="165"/>
    </row>
    <row r="205" spans="1:2" x14ac:dyDescent="0.15">
      <c r="A205" s="165"/>
      <c r="B205" s="165"/>
    </row>
    <row r="206" spans="1:2" x14ac:dyDescent="0.15">
      <c r="A206" s="165"/>
      <c r="B206" s="165"/>
    </row>
    <row r="207" spans="1:2" x14ac:dyDescent="0.15">
      <c r="A207" s="165"/>
      <c r="B207" s="165"/>
    </row>
    <row r="208" spans="1:2" x14ac:dyDescent="0.15">
      <c r="A208" s="165"/>
      <c r="B208" s="165"/>
    </row>
    <row r="209" spans="1:2" x14ac:dyDescent="0.15">
      <c r="A209" s="165"/>
      <c r="B209" s="165"/>
    </row>
    <row r="210" spans="1:2" x14ac:dyDescent="0.15">
      <c r="A210" s="165"/>
      <c r="B210" s="165"/>
    </row>
    <row r="211" spans="1:2" x14ac:dyDescent="0.15">
      <c r="A211" s="165"/>
      <c r="B211" s="165"/>
    </row>
    <row r="212" spans="1:2" x14ac:dyDescent="0.15">
      <c r="A212" s="165"/>
      <c r="B212" s="165"/>
    </row>
    <row r="213" spans="1:2" x14ac:dyDescent="0.15">
      <c r="A213" s="165"/>
      <c r="B213" s="165"/>
    </row>
    <row r="214" spans="1:2" x14ac:dyDescent="0.15">
      <c r="A214" s="165"/>
      <c r="B214" s="165"/>
    </row>
    <row r="215" spans="1:2" x14ac:dyDescent="0.15">
      <c r="A215" s="165"/>
      <c r="B215" s="165"/>
    </row>
    <row r="216" spans="1:2" x14ac:dyDescent="0.15">
      <c r="A216" s="165"/>
      <c r="B216" s="165"/>
    </row>
    <row r="217" spans="1:2" x14ac:dyDescent="0.15">
      <c r="A217" s="165"/>
      <c r="B217" s="165"/>
    </row>
    <row r="218" spans="1:2" x14ac:dyDescent="0.15">
      <c r="A218" s="165"/>
      <c r="B218" s="165"/>
    </row>
    <row r="219" spans="1:2" x14ac:dyDescent="0.15">
      <c r="A219" s="165"/>
      <c r="B219" s="165"/>
    </row>
    <row r="220" spans="1:2" x14ac:dyDescent="0.15">
      <c r="A220" s="165"/>
      <c r="B220" s="165"/>
    </row>
    <row r="221" spans="1:2" x14ac:dyDescent="0.15">
      <c r="A221" s="165"/>
      <c r="B221" s="165"/>
    </row>
    <row r="222" spans="1:2" x14ac:dyDescent="0.15">
      <c r="A222" s="165"/>
      <c r="B222" s="165"/>
    </row>
    <row r="223" spans="1:2" x14ac:dyDescent="0.15">
      <c r="A223" s="165"/>
      <c r="B223" s="165"/>
    </row>
    <row r="224" spans="1:2" x14ac:dyDescent="0.15">
      <c r="A224" s="165"/>
      <c r="B224" s="165"/>
    </row>
    <row r="225" spans="1:2" x14ac:dyDescent="0.15">
      <c r="A225" s="165"/>
      <c r="B225" s="165"/>
    </row>
    <row r="226" spans="1:2" x14ac:dyDescent="0.15">
      <c r="A226" s="165"/>
      <c r="B226" s="165"/>
    </row>
    <row r="227" spans="1:2" x14ac:dyDescent="0.15">
      <c r="A227" s="165"/>
      <c r="B227" s="165"/>
    </row>
    <row r="228" spans="1:2" x14ac:dyDescent="0.15">
      <c r="A228" s="165"/>
      <c r="B228" s="165"/>
    </row>
    <row r="229" spans="1:2" x14ac:dyDescent="0.15">
      <c r="A229" s="165"/>
      <c r="B229" s="165"/>
    </row>
    <row r="230" spans="1:2" x14ac:dyDescent="0.15">
      <c r="A230" s="165"/>
      <c r="B230" s="165"/>
    </row>
    <row r="231" spans="1:2" x14ac:dyDescent="0.15">
      <c r="A231" s="165"/>
      <c r="B231" s="165"/>
    </row>
    <row r="232" spans="1:2" x14ac:dyDescent="0.15">
      <c r="A232" s="165"/>
      <c r="B232" s="165"/>
    </row>
    <row r="233" spans="1:2" x14ac:dyDescent="0.15">
      <c r="A233" s="165"/>
      <c r="B233" s="165"/>
    </row>
    <row r="234" spans="1:2" x14ac:dyDescent="0.15">
      <c r="A234" s="165"/>
      <c r="B234" s="165"/>
    </row>
    <row r="235" spans="1:2" x14ac:dyDescent="0.15">
      <c r="A235" s="165"/>
      <c r="B235" s="165"/>
    </row>
    <row r="236" spans="1:2" x14ac:dyDescent="0.15">
      <c r="A236" s="165"/>
      <c r="B236" s="165"/>
    </row>
    <row r="237" spans="1:2" x14ac:dyDescent="0.15">
      <c r="A237" s="165"/>
      <c r="B237" s="165"/>
    </row>
    <row r="238" spans="1:2" x14ac:dyDescent="0.15">
      <c r="A238" s="165"/>
      <c r="B238" s="165"/>
    </row>
    <row r="239" spans="1:2" x14ac:dyDescent="0.15">
      <c r="A239" s="165"/>
      <c r="B239" s="165"/>
    </row>
    <row r="240" spans="1:2" x14ac:dyDescent="0.15">
      <c r="A240" s="165"/>
      <c r="B240" s="165"/>
    </row>
    <row r="241" spans="1:2" x14ac:dyDescent="0.15">
      <c r="A241" s="165"/>
      <c r="B241" s="165"/>
    </row>
    <row r="242" spans="1:2" x14ac:dyDescent="0.15">
      <c r="A242" s="165"/>
      <c r="B242" s="165"/>
    </row>
    <row r="243" spans="1:2" x14ac:dyDescent="0.15">
      <c r="A243" s="165"/>
      <c r="B243" s="165"/>
    </row>
    <row r="244" spans="1:2" x14ac:dyDescent="0.15">
      <c r="A244" s="165"/>
      <c r="B244" s="165"/>
    </row>
    <row r="245" spans="1:2" x14ac:dyDescent="0.15">
      <c r="A245" s="165"/>
      <c r="B245" s="165"/>
    </row>
    <row r="246" spans="1:2" x14ac:dyDescent="0.15">
      <c r="A246" s="165"/>
      <c r="B246" s="165"/>
    </row>
    <row r="247" spans="1:2" x14ac:dyDescent="0.15">
      <c r="A247" s="165"/>
      <c r="B247" s="165"/>
    </row>
    <row r="248" spans="1:2" x14ac:dyDescent="0.15">
      <c r="A248" s="165"/>
      <c r="B248" s="165"/>
    </row>
    <row r="249" spans="1:2" x14ac:dyDescent="0.15">
      <c r="A249" s="165"/>
      <c r="B249" s="165"/>
    </row>
    <row r="250" spans="1:2" x14ac:dyDescent="0.15">
      <c r="A250" s="165"/>
      <c r="B250" s="165"/>
    </row>
    <row r="251" spans="1:2" x14ac:dyDescent="0.15">
      <c r="A251" s="165"/>
      <c r="B251" s="165"/>
    </row>
    <row r="252" spans="1:2" x14ac:dyDescent="0.15">
      <c r="A252" s="165"/>
      <c r="B252" s="165"/>
    </row>
    <row r="253" spans="1:2" x14ac:dyDescent="0.15">
      <c r="A253" s="165"/>
      <c r="B253" s="165"/>
    </row>
    <row r="254" spans="1:2" x14ac:dyDescent="0.15">
      <c r="A254" s="165"/>
      <c r="B254" s="165"/>
    </row>
    <row r="255" spans="1:2" x14ac:dyDescent="0.15">
      <c r="A255" s="165"/>
      <c r="B255" s="165"/>
    </row>
    <row r="256" spans="1:2" x14ac:dyDescent="0.15">
      <c r="A256" s="165"/>
      <c r="B256" s="165"/>
    </row>
    <row r="257" spans="1:2" x14ac:dyDescent="0.15">
      <c r="A257" s="165"/>
      <c r="B257" s="165"/>
    </row>
    <row r="258" spans="1:2" x14ac:dyDescent="0.15">
      <c r="A258" s="165"/>
      <c r="B258" s="165"/>
    </row>
    <row r="259" spans="1:2" x14ac:dyDescent="0.15">
      <c r="A259" s="165"/>
      <c r="B259" s="165"/>
    </row>
    <row r="260" spans="1:2" x14ac:dyDescent="0.15">
      <c r="A260" s="165"/>
      <c r="B260" s="165"/>
    </row>
    <row r="261" spans="1:2" x14ac:dyDescent="0.15">
      <c r="A261" s="165"/>
      <c r="B261" s="165"/>
    </row>
    <row r="262" spans="1:2" x14ac:dyDescent="0.15">
      <c r="A262" s="165"/>
      <c r="B262" s="165"/>
    </row>
    <row r="263" spans="1:2" x14ac:dyDescent="0.15">
      <c r="A263" s="165"/>
      <c r="B263" s="165"/>
    </row>
    <row r="264" spans="1:2" x14ac:dyDescent="0.15">
      <c r="A264" s="165"/>
      <c r="B264" s="165"/>
    </row>
    <row r="265" spans="1:2" x14ac:dyDescent="0.15">
      <c r="A265" s="165"/>
      <c r="B265" s="165"/>
    </row>
    <row r="266" spans="1:2" x14ac:dyDescent="0.15">
      <c r="A266" s="165"/>
      <c r="B266" s="165"/>
    </row>
    <row r="267" spans="1:2" x14ac:dyDescent="0.15">
      <c r="A267" s="165"/>
      <c r="B267" s="165"/>
    </row>
    <row r="268" spans="1:2" x14ac:dyDescent="0.15">
      <c r="A268" s="165"/>
      <c r="B268" s="165"/>
    </row>
    <row r="269" spans="1:2" x14ac:dyDescent="0.15">
      <c r="A269" s="165"/>
      <c r="B269" s="165"/>
    </row>
    <row r="270" spans="1:2" x14ac:dyDescent="0.15">
      <c r="A270" s="165"/>
      <c r="B270" s="165"/>
    </row>
    <row r="271" spans="1:2" x14ac:dyDescent="0.15">
      <c r="A271" s="165"/>
      <c r="B271" s="165"/>
    </row>
    <row r="272" spans="1:2" x14ac:dyDescent="0.15">
      <c r="A272" s="165"/>
      <c r="B272" s="165"/>
    </row>
    <row r="273" spans="1:2" x14ac:dyDescent="0.15">
      <c r="A273" s="165"/>
      <c r="B273" s="165"/>
    </row>
    <row r="274" spans="1:2" x14ac:dyDescent="0.15">
      <c r="A274" s="165"/>
      <c r="B274" s="165"/>
    </row>
    <row r="275" spans="1:2" x14ac:dyDescent="0.15">
      <c r="A275" s="165"/>
      <c r="B275" s="165"/>
    </row>
    <row r="276" spans="1:2" x14ac:dyDescent="0.15">
      <c r="A276" s="165"/>
      <c r="B276" s="165"/>
    </row>
    <row r="277" spans="1:2" x14ac:dyDescent="0.15">
      <c r="A277" s="165"/>
      <c r="B277" s="165"/>
    </row>
    <row r="278" spans="1:2" x14ac:dyDescent="0.15">
      <c r="A278" s="165"/>
      <c r="B278" s="165"/>
    </row>
    <row r="279" spans="1:2" x14ac:dyDescent="0.15">
      <c r="A279" s="165"/>
      <c r="B279" s="165"/>
    </row>
    <row r="280" spans="1:2" x14ac:dyDescent="0.15">
      <c r="A280" s="165"/>
      <c r="B280" s="165"/>
    </row>
    <row r="281" spans="1:2" x14ac:dyDescent="0.15">
      <c r="A281" s="165"/>
      <c r="B281" s="165"/>
    </row>
    <row r="282" spans="1:2" x14ac:dyDescent="0.15">
      <c r="A282" s="165"/>
      <c r="B282" s="165"/>
    </row>
    <row r="283" spans="1:2" x14ac:dyDescent="0.15">
      <c r="A283" s="165"/>
      <c r="B283" s="165"/>
    </row>
    <row r="284" spans="1:2" x14ac:dyDescent="0.15">
      <c r="A284" s="165"/>
      <c r="B284" s="165"/>
    </row>
    <row r="285" spans="1:2" x14ac:dyDescent="0.15">
      <c r="A285" s="165"/>
      <c r="B285" s="165"/>
    </row>
    <row r="286" spans="1:2" x14ac:dyDescent="0.15">
      <c r="A286" s="165"/>
      <c r="B286" s="165"/>
    </row>
    <row r="287" spans="1:2" x14ac:dyDescent="0.15">
      <c r="A287" s="165"/>
      <c r="B287" s="165"/>
    </row>
    <row r="288" spans="1:2" x14ac:dyDescent="0.15">
      <c r="A288" s="165"/>
      <c r="B288" s="165"/>
    </row>
    <row r="289" spans="1:2" x14ac:dyDescent="0.15">
      <c r="A289" s="165"/>
      <c r="B289" s="165"/>
    </row>
    <row r="290" spans="1:2" x14ac:dyDescent="0.15">
      <c r="A290" s="165"/>
      <c r="B290" s="165"/>
    </row>
    <row r="291" spans="1:2" x14ac:dyDescent="0.15">
      <c r="A291" s="165"/>
      <c r="B291" s="165"/>
    </row>
    <row r="292" spans="1:2" x14ac:dyDescent="0.15">
      <c r="A292" s="165"/>
      <c r="B292" s="165"/>
    </row>
    <row r="293" spans="1:2" x14ac:dyDescent="0.15">
      <c r="A293" s="165"/>
      <c r="B293" s="165"/>
    </row>
    <row r="294" spans="1:2" x14ac:dyDescent="0.15">
      <c r="A294" s="165"/>
      <c r="B294" s="165"/>
    </row>
    <row r="295" spans="1:2" x14ac:dyDescent="0.15">
      <c r="A295" s="165"/>
      <c r="B295" s="165"/>
    </row>
    <row r="296" spans="1:2" x14ac:dyDescent="0.15">
      <c r="A296" s="165"/>
      <c r="B296" s="165"/>
    </row>
    <row r="297" spans="1:2" x14ac:dyDescent="0.15">
      <c r="A297" s="165"/>
      <c r="B297" s="165"/>
    </row>
    <row r="298" spans="1:2" x14ac:dyDescent="0.15">
      <c r="A298" s="165"/>
      <c r="B298" s="165"/>
    </row>
    <row r="299" spans="1:2" x14ac:dyDescent="0.15">
      <c r="A299" s="165"/>
      <c r="B299" s="165"/>
    </row>
    <row r="300" spans="1:2" x14ac:dyDescent="0.15">
      <c r="A300" s="165"/>
      <c r="B300" s="165"/>
    </row>
    <row r="301" spans="1:2" x14ac:dyDescent="0.15">
      <c r="A301" s="165"/>
      <c r="B301" s="165"/>
    </row>
    <row r="302" spans="1:2" x14ac:dyDescent="0.15">
      <c r="A302" s="165"/>
      <c r="B302" s="165"/>
    </row>
    <row r="303" spans="1:2" x14ac:dyDescent="0.15">
      <c r="A303" s="165"/>
      <c r="B303" s="165"/>
    </row>
    <row r="304" spans="1:2" x14ac:dyDescent="0.15">
      <c r="A304" s="165"/>
      <c r="B304" s="165"/>
    </row>
    <row r="305" spans="1:2" x14ac:dyDescent="0.15">
      <c r="A305" s="165"/>
      <c r="B305" s="165"/>
    </row>
    <row r="306" spans="1:2" x14ac:dyDescent="0.15">
      <c r="A306" s="165"/>
      <c r="B306" s="165"/>
    </row>
    <row r="307" spans="1:2" x14ac:dyDescent="0.15">
      <c r="A307" s="165"/>
      <c r="B307" s="165"/>
    </row>
    <row r="308" spans="1:2" x14ac:dyDescent="0.15">
      <c r="A308" s="165"/>
      <c r="B308" s="165"/>
    </row>
    <row r="309" spans="1:2" x14ac:dyDescent="0.15">
      <c r="A309" s="165"/>
      <c r="B309" s="165"/>
    </row>
    <row r="310" spans="1:2" x14ac:dyDescent="0.15">
      <c r="A310" s="165"/>
      <c r="B310" s="165"/>
    </row>
    <row r="311" spans="1:2" x14ac:dyDescent="0.15">
      <c r="A311" s="165"/>
      <c r="B311" s="165"/>
    </row>
    <row r="312" spans="1:2" x14ac:dyDescent="0.15">
      <c r="A312" s="165"/>
      <c r="B312" s="165"/>
    </row>
    <row r="313" spans="1:2" x14ac:dyDescent="0.15">
      <c r="A313" s="165"/>
      <c r="B313" s="165"/>
    </row>
    <row r="314" spans="1:2" x14ac:dyDescent="0.15">
      <c r="A314" s="165"/>
      <c r="B314" s="165"/>
    </row>
    <row r="315" spans="1:2" x14ac:dyDescent="0.15">
      <c r="A315" s="165"/>
      <c r="B315" s="165"/>
    </row>
    <row r="316" spans="1:2" x14ac:dyDescent="0.15">
      <c r="A316" s="165"/>
      <c r="B316" s="165"/>
    </row>
    <row r="317" spans="1:2" x14ac:dyDescent="0.15">
      <c r="A317" s="165"/>
      <c r="B317" s="165"/>
    </row>
    <row r="318" spans="1:2" x14ac:dyDescent="0.15">
      <c r="A318" s="165"/>
      <c r="B318" s="165"/>
    </row>
    <row r="319" spans="1:2" x14ac:dyDescent="0.15">
      <c r="A319" s="165"/>
      <c r="B319" s="165"/>
    </row>
    <row r="320" spans="1:2" x14ac:dyDescent="0.15">
      <c r="A320" s="165"/>
      <c r="B320" s="165"/>
    </row>
    <row r="321" spans="1:2" x14ac:dyDescent="0.15">
      <c r="A321" s="165"/>
      <c r="B321" s="165"/>
    </row>
    <row r="322" spans="1:2" x14ac:dyDescent="0.15">
      <c r="A322" s="165"/>
      <c r="B322" s="165"/>
    </row>
    <row r="323" spans="1:2" x14ac:dyDescent="0.15">
      <c r="A323" s="165"/>
      <c r="B323" s="165"/>
    </row>
    <row r="324" spans="1:2" x14ac:dyDescent="0.15">
      <c r="A324" s="165"/>
      <c r="B324" s="165"/>
    </row>
    <row r="325" spans="1:2" x14ac:dyDescent="0.15">
      <c r="A325" s="165"/>
      <c r="B325" s="165"/>
    </row>
    <row r="326" spans="1:2" x14ac:dyDescent="0.15">
      <c r="A326" s="165"/>
      <c r="B326" s="165"/>
    </row>
    <row r="327" spans="1:2" x14ac:dyDescent="0.15">
      <c r="A327" s="165"/>
      <c r="B327" s="165"/>
    </row>
    <row r="328" spans="1:2" x14ac:dyDescent="0.15">
      <c r="A328" s="165"/>
      <c r="B328" s="165"/>
    </row>
    <row r="329" spans="1:2" x14ac:dyDescent="0.15">
      <c r="A329" s="165"/>
      <c r="B329" s="165"/>
    </row>
    <row r="330" spans="1:2" x14ac:dyDescent="0.15">
      <c r="A330" s="165"/>
      <c r="B330" s="165"/>
    </row>
    <row r="331" spans="1:2" x14ac:dyDescent="0.15">
      <c r="A331" s="165"/>
      <c r="B331" s="165"/>
    </row>
    <row r="332" spans="1:2" x14ac:dyDescent="0.15">
      <c r="A332" s="165"/>
      <c r="B332" s="165"/>
    </row>
    <row r="333" spans="1:2" x14ac:dyDescent="0.15">
      <c r="A333" s="165"/>
      <c r="B333" s="165"/>
    </row>
    <row r="334" spans="1:2" x14ac:dyDescent="0.15">
      <c r="A334" s="165"/>
      <c r="B334" s="165"/>
    </row>
    <row r="335" spans="1:2" x14ac:dyDescent="0.15">
      <c r="A335" s="165"/>
      <c r="B335" s="165"/>
    </row>
    <row r="336" spans="1:2" x14ac:dyDescent="0.15">
      <c r="A336" s="165"/>
      <c r="B336" s="165"/>
    </row>
    <row r="337" spans="1:2" x14ac:dyDescent="0.15">
      <c r="A337" s="165"/>
      <c r="B337" s="165"/>
    </row>
    <row r="338" spans="1:2" x14ac:dyDescent="0.15">
      <c r="A338" s="165"/>
      <c r="B338" s="165"/>
    </row>
    <row r="339" spans="1:2" x14ac:dyDescent="0.15">
      <c r="A339" s="165"/>
      <c r="B339" s="165"/>
    </row>
    <row r="340" spans="1:2" x14ac:dyDescent="0.15">
      <c r="A340" s="165"/>
      <c r="B340" s="165"/>
    </row>
    <row r="341" spans="1:2" x14ac:dyDescent="0.15">
      <c r="A341" s="165"/>
      <c r="B341" s="165"/>
    </row>
    <row r="342" spans="1:2" x14ac:dyDescent="0.15">
      <c r="A342" s="165"/>
      <c r="B342" s="165"/>
    </row>
    <row r="343" spans="1:2" x14ac:dyDescent="0.15">
      <c r="A343" s="165"/>
      <c r="B343" s="165"/>
    </row>
    <row r="344" spans="1:2" x14ac:dyDescent="0.15">
      <c r="A344" s="165"/>
      <c r="B344" s="165"/>
    </row>
    <row r="345" spans="1:2" x14ac:dyDescent="0.15">
      <c r="A345" s="165"/>
      <c r="B345" s="165"/>
    </row>
    <row r="346" spans="1:2" x14ac:dyDescent="0.15">
      <c r="A346" s="165"/>
      <c r="B346" s="165"/>
    </row>
    <row r="347" spans="1:2" x14ac:dyDescent="0.15">
      <c r="A347" s="165"/>
      <c r="B347" s="165"/>
    </row>
    <row r="348" spans="1:2" x14ac:dyDescent="0.15">
      <c r="A348" s="165"/>
      <c r="B348" s="165"/>
    </row>
    <row r="349" spans="1:2" x14ac:dyDescent="0.15">
      <c r="A349" s="165"/>
      <c r="B349" s="165"/>
    </row>
    <row r="350" spans="1:2" x14ac:dyDescent="0.15">
      <c r="A350" s="165"/>
      <c r="B350" s="165"/>
    </row>
    <row r="351" spans="1:2" x14ac:dyDescent="0.15">
      <c r="A351" s="165"/>
      <c r="B351" s="165"/>
    </row>
    <row r="352" spans="1:2" x14ac:dyDescent="0.15">
      <c r="A352" s="165"/>
      <c r="B352" s="165"/>
    </row>
    <row r="353" spans="1:2" x14ac:dyDescent="0.15">
      <c r="A353" s="165"/>
      <c r="B353" s="165"/>
    </row>
    <row r="354" spans="1:2" x14ac:dyDescent="0.15">
      <c r="A354" s="165"/>
      <c r="B354" s="165"/>
    </row>
    <row r="355" spans="1:2" x14ac:dyDescent="0.15">
      <c r="A355" s="165"/>
      <c r="B355" s="165"/>
    </row>
    <row r="356" spans="1:2" x14ac:dyDescent="0.15">
      <c r="A356" s="165"/>
      <c r="B356" s="165"/>
    </row>
    <row r="357" spans="1:2" x14ac:dyDescent="0.15">
      <c r="A357" s="165"/>
      <c r="B357" s="165"/>
    </row>
    <row r="358" spans="1:2" x14ac:dyDescent="0.15">
      <c r="A358" s="165"/>
      <c r="B358" s="165"/>
    </row>
    <row r="359" spans="1:2" x14ac:dyDescent="0.15">
      <c r="A359" s="165"/>
      <c r="B359" s="165"/>
    </row>
    <row r="360" spans="1:2" x14ac:dyDescent="0.15">
      <c r="A360" s="165"/>
      <c r="B360" s="165"/>
    </row>
    <row r="361" spans="1:2" x14ac:dyDescent="0.15">
      <c r="A361" s="165"/>
      <c r="B361" s="165"/>
    </row>
    <row r="362" spans="1:2" x14ac:dyDescent="0.15">
      <c r="A362" s="165"/>
      <c r="B362" s="165"/>
    </row>
    <row r="363" spans="1:2" x14ac:dyDescent="0.15">
      <c r="A363" s="165"/>
      <c r="B363" s="165"/>
    </row>
    <row r="364" spans="1:2" x14ac:dyDescent="0.15">
      <c r="A364" s="165"/>
      <c r="B364" s="165"/>
    </row>
    <row r="365" spans="1:2" x14ac:dyDescent="0.15">
      <c r="A365" s="165"/>
      <c r="B365" s="165"/>
    </row>
    <row r="366" spans="1:2" x14ac:dyDescent="0.15">
      <c r="A366" s="165"/>
      <c r="B366" s="165"/>
    </row>
    <row r="367" spans="1:2" x14ac:dyDescent="0.15">
      <c r="A367" s="165"/>
      <c r="B367" s="165"/>
    </row>
    <row r="368" spans="1:2" x14ac:dyDescent="0.15">
      <c r="A368" s="165"/>
      <c r="B368" s="165"/>
    </row>
    <row r="369" spans="1:2" x14ac:dyDescent="0.15">
      <c r="A369" s="165"/>
      <c r="B369" s="165"/>
    </row>
    <row r="370" spans="1:2" x14ac:dyDescent="0.15">
      <c r="A370" s="165"/>
      <c r="B370" s="165"/>
    </row>
    <row r="371" spans="1:2" x14ac:dyDescent="0.15">
      <c r="A371" s="165"/>
      <c r="B371" s="165"/>
    </row>
    <row r="372" spans="1:2" x14ac:dyDescent="0.15">
      <c r="A372" s="165"/>
      <c r="B372" s="165"/>
    </row>
    <row r="373" spans="1:2" x14ac:dyDescent="0.15">
      <c r="A373" s="165"/>
      <c r="B373" s="165"/>
    </row>
    <row r="374" spans="1:2" x14ac:dyDescent="0.15">
      <c r="A374" s="165"/>
      <c r="B374" s="165"/>
    </row>
    <row r="375" spans="1:2" x14ac:dyDescent="0.15">
      <c r="A375" s="165"/>
      <c r="B375" s="165"/>
    </row>
    <row r="376" spans="1:2" x14ac:dyDescent="0.15">
      <c r="A376" s="165"/>
      <c r="B376" s="165"/>
    </row>
    <row r="377" spans="1:2" x14ac:dyDescent="0.15">
      <c r="A377" s="165"/>
      <c r="B377" s="165"/>
    </row>
    <row r="378" spans="1:2" x14ac:dyDescent="0.15">
      <c r="A378" s="165"/>
      <c r="B378" s="165"/>
    </row>
    <row r="379" spans="1:2" x14ac:dyDescent="0.15">
      <c r="A379" s="165"/>
      <c r="B379" s="165"/>
    </row>
    <row r="380" spans="1:2" x14ac:dyDescent="0.15">
      <c r="A380" s="165"/>
      <c r="B380" s="165"/>
    </row>
    <row r="381" spans="1:2" x14ac:dyDescent="0.15">
      <c r="A381" s="165"/>
      <c r="B381" s="165"/>
    </row>
    <row r="382" spans="1:2" x14ac:dyDescent="0.15">
      <c r="A382" s="165"/>
      <c r="B382" s="165"/>
    </row>
    <row r="383" spans="1:2" x14ac:dyDescent="0.15">
      <c r="A383" s="165"/>
      <c r="B383" s="165"/>
    </row>
    <row r="384" spans="1:2" x14ac:dyDescent="0.15">
      <c r="A384" s="165"/>
      <c r="B384" s="165"/>
    </row>
    <row r="385" spans="1:2" x14ac:dyDescent="0.15">
      <c r="A385" s="165"/>
      <c r="B385" s="165"/>
    </row>
    <row r="386" spans="1:2" x14ac:dyDescent="0.15">
      <c r="A386" s="165"/>
      <c r="B386" s="165"/>
    </row>
    <row r="387" spans="1:2" x14ac:dyDescent="0.15">
      <c r="A387" s="165"/>
      <c r="B387" s="165"/>
    </row>
    <row r="388" spans="1:2" x14ac:dyDescent="0.15">
      <c r="A388" s="165"/>
      <c r="B388" s="165"/>
    </row>
    <row r="389" spans="1:2" x14ac:dyDescent="0.15">
      <c r="A389" s="165"/>
      <c r="B389" s="165"/>
    </row>
    <row r="390" spans="1:2" x14ac:dyDescent="0.15">
      <c r="A390" s="165"/>
      <c r="B390" s="165"/>
    </row>
    <row r="391" spans="1:2" x14ac:dyDescent="0.15">
      <c r="A391" s="165"/>
      <c r="B391" s="165"/>
    </row>
    <row r="392" spans="1:2" x14ac:dyDescent="0.15">
      <c r="A392" s="165"/>
      <c r="B392" s="165"/>
    </row>
    <row r="393" spans="1:2" x14ac:dyDescent="0.15">
      <c r="A393" s="165"/>
      <c r="B393" s="165"/>
    </row>
    <row r="394" spans="1:2" x14ac:dyDescent="0.15">
      <c r="A394" s="165"/>
      <c r="B394" s="165"/>
    </row>
    <row r="395" spans="1:2" x14ac:dyDescent="0.15">
      <c r="A395" s="165"/>
      <c r="B395" s="165"/>
    </row>
    <row r="396" spans="1:2" x14ac:dyDescent="0.15">
      <c r="A396" s="165"/>
      <c r="B396" s="165"/>
    </row>
    <row r="397" spans="1:2" x14ac:dyDescent="0.15">
      <c r="A397" s="165"/>
      <c r="B397" s="165"/>
    </row>
    <row r="398" spans="1:2" x14ac:dyDescent="0.15">
      <c r="A398" s="165"/>
      <c r="B398" s="165"/>
    </row>
    <row r="399" spans="1:2" x14ac:dyDescent="0.15">
      <c r="A399" s="165"/>
      <c r="B399" s="165"/>
    </row>
    <row r="400" spans="1:2" x14ac:dyDescent="0.15">
      <c r="A400" s="165"/>
      <c r="B400" s="165"/>
    </row>
    <row r="401" spans="1:2" x14ac:dyDescent="0.15">
      <c r="A401" s="165"/>
      <c r="B401" s="165"/>
    </row>
    <row r="402" spans="1:2" x14ac:dyDescent="0.15">
      <c r="A402" s="165"/>
      <c r="B402" s="165"/>
    </row>
    <row r="403" spans="1:2" x14ac:dyDescent="0.15">
      <c r="A403" s="165"/>
      <c r="B403" s="165"/>
    </row>
    <row r="404" spans="1:2" x14ac:dyDescent="0.15">
      <c r="A404" s="165"/>
      <c r="B404" s="165"/>
    </row>
    <row r="405" spans="1:2" x14ac:dyDescent="0.15">
      <c r="A405" s="165"/>
      <c r="B405" s="165"/>
    </row>
    <row r="406" spans="1:2" x14ac:dyDescent="0.15">
      <c r="A406" s="165"/>
      <c r="B406" s="165"/>
    </row>
    <row r="407" spans="1:2" x14ac:dyDescent="0.15">
      <c r="A407" s="165"/>
      <c r="B407" s="165"/>
    </row>
    <row r="408" spans="1:2" x14ac:dyDescent="0.15">
      <c r="A408" s="165"/>
      <c r="B408" s="165"/>
    </row>
    <row r="409" spans="1:2" x14ac:dyDescent="0.15">
      <c r="A409" s="165"/>
      <c r="B409" s="165"/>
    </row>
    <row r="410" spans="1:2" x14ac:dyDescent="0.15">
      <c r="A410" s="165"/>
      <c r="B410" s="165"/>
    </row>
    <row r="411" spans="1:2" x14ac:dyDescent="0.15">
      <c r="A411" s="165"/>
      <c r="B411" s="165"/>
    </row>
    <row r="412" spans="1:2" x14ac:dyDescent="0.15">
      <c r="A412" s="165"/>
      <c r="B412" s="165"/>
    </row>
    <row r="413" spans="1:2" x14ac:dyDescent="0.15">
      <c r="A413" s="165"/>
      <c r="B413" s="165"/>
    </row>
    <row r="414" spans="1:2" x14ac:dyDescent="0.15">
      <c r="A414" s="165"/>
      <c r="B414" s="165"/>
    </row>
    <row r="415" spans="1:2" x14ac:dyDescent="0.15">
      <c r="A415" s="165"/>
      <c r="B415" s="165"/>
    </row>
    <row r="416" spans="1:2" x14ac:dyDescent="0.15">
      <c r="A416" s="165"/>
      <c r="B416" s="165"/>
    </row>
    <row r="417" spans="1:2" x14ac:dyDescent="0.15">
      <c r="A417" s="165"/>
      <c r="B417" s="165"/>
    </row>
    <row r="418" spans="1:2" x14ac:dyDescent="0.15">
      <c r="A418" s="165"/>
      <c r="B418" s="165"/>
    </row>
    <row r="419" spans="1:2" x14ac:dyDescent="0.15">
      <c r="A419" s="165"/>
      <c r="B419" s="165"/>
    </row>
    <row r="420" spans="1:2" x14ac:dyDescent="0.15">
      <c r="A420" s="165"/>
      <c r="B420" s="165"/>
    </row>
    <row r="421" spans="1:2" x14ac:dyDescent="0.15">
      <c r="A421" s="165"/>
      <c r="B421" s="165"/>
    </row>
    <row r="422" spans="1:2" x14ac:dyDescent="0.15">
      <c r="A422" s="165"/>
      <c r="B422" s="165"/>
    </row>
    <row r="423" spans="1:2" x14ac:dyDescent="0.15">
      <c r="A423" s="165"/>
      <c r="B423" s="165"/>
    </row>
    <row r="424" spans="1:2" x14ac:dyDescent="0.15">
      <c r="A424" s="165"/>
      <c r="B424" s="165"/>
    </row>
    <row r="425" spans="1:2" x14ac:dyDescent="0.15">
      <c r="A425" s="165"/>
      <c r="B425" s="165"/>
    </row>
    <row r="426" spans="1:2" x14ac:dyDescent="0.15">
      <c r="A426" s="165"/>
      <c r="B426" s="165"/>
    </row>
    <row r="427" spans="1:2" x14ac:dyDescent="0.15">
      <c r="A427" s="165"/>
      <c r="B427" s="165"/>
    </row>
    <row r="428" spans="1:2" x14ac:dyDescent="0.15">
      <c r="A428" s="165"/>
      <c r="B428" s="165"/>
    </row>
    <row r="429" spans="1:2" x14ac:dyDescent="0.15">
      <c r="A429" s="165"/>
      <c r="B429" s="165"/>
    </row>
    <row r="430" spans="1:2" x14ac:dyDescent="0.15">
      <c r="A430" s="165"/>
      <c r="B430" s="165"/>
    </row>
    <row r="431" spans="1:2" x14ac:dyDescent="0.15">
      <c r="A431" s="165"/>
      <c r="B431" s="165"/>
    </row>
    <row r="432" spans="1:2" x14ac:dyDescent="0.15">
      <c r="A432" s="165"/>
      <c r="B432" s="165"/>
    </row>
    <row r="433" spans="1:2" x14ac:dyDescent="0.15">
      <c r="A433" s="165"/>
      <c r="B433" s="165"/>
    </row>
    <row r="434" spans="1:2" x14ac:dyDescent="0.15">
      <c r="A434" s="165"/>
      <c r="B434" s="165"/>
    </row>
    <row r="435" spans="1:2" x14ac:dyDescent="0.15">
      <c r="A435" s="165"/>
      <c r="B435" s="165"/>
    </row>
    <row r="436" spans="1:2" x14ac:dyDescent="0.15">
      <c r="A436" s="165"/>
      <c r="B436" s="165"/>
    </row>
    <row r="437" spans="1:2" x14ac:dyDescent="0.15">
      <c r="A437" s="165"/>
      <c r="B437" s="165"/>
    </row>
    <row r="438" spans="1:2" x14ac:dyDescent="0.15">
      <c r="A438" s="165"/>
      <c r="B438" s="165"/>
    </row>
    <row r="439" spans="1:2" x14ac:dyDescent="0.15">
      <c r="A439" s="165"/>
      <c r="B439" s="165"/>
    </row>
    <row r="440" spans="1:2" x14ac:dyDescent="0.15">
      <c r="A440" s="165"/>
      <c r="B440" s="165"/>
    </row>
    <row r="441" spans="1:2" x14ac:dyDescent="0.15">
      <c r="A441" s="165"/>
      <c r="B441" s="165"/>
    </row>
    <row r="442" spans="1:2" x14ac:dyDescent="0.15">
      <c r="A442" s="165"/>
      <c r="B442" s="165"/>
    </row>
    <row r="443" spans="1:2" x14ac:dyDescent="0.15">
      <c r="A443" s="165"/>
      <c r="B443" s="165"/>
    </row>
    <row r="444" spans="1:2" x14ac:dyDescent="0.15">
      <c r="A444" s="165"/>
      <c r="B444" s="165"/>
    </row>
    <row r="445" spans="1:2" x14ac:dyDescent="0.15">
      <c r="A445" s="165"/>
      <c r="B445" s="165"/>
    </row>
    <row r="446" spans="1:2" x14ac:dyDescent="0.15">
      <c r="A446" s="165"/>
      <c r="B446" s="165"/>
    </row>
    <row r="447" spans="1:2" x14ac:dyDescent="0.15">
      <c r="A447" s="165"/>
      <c r="B447" s="165"/>
    </row>
    <row r="448" spans="1:2" x14ac:dyDescent="0.15">
      <c r="A448" s="165"/>
      <c r="B448" s="165"/>
    </row>
    <row r="449" spans="1:2" x14ac:dyDescent="0.15">
      <c r="A449" s="165"/>
      <c r="B449" s="165"/>
    </row>
    <row r="450" spans="1:2" x14ac:dyDescent="0.15">
      <c r="A450" s="165"/>
      <c r="B450" s="165"/>
    </row>
    <row r="451" spans="1:2" x14ac:dyDescent="0.15">
      <c r="A451" s="165"/>
      <c r="B451" s="165"/>
    </row>
    <row r="452" spans="1:2" x14ac:dyDescent="0.15">
      <c r="A452" s="165"/>
      <c r="B452" s="165"/>
    </row>
    <row r="453" spans="1:2" x14ac:dyDescent="0.15">
      <c r="A453" s="165"/>
      <c r="B453" s="165"/>
    </row>
    <row r="454" spans="1:2" x14ac:dyDescent="0.15">
      <c r="A454" s="165"/>
      <c r="B454" s="165"/>
    </row>
    <row r="455" spans="1:2" x14ac:dyDescent="0.15">
      <c r="A455" s="165"/>
      <c r="B455" s="165"/>
    </row>
    <row r="456" spans="1:2" x14ac:dyDescent="0.15">
      <c r="A456" s="165"/>
      <c r="B456" s="165"/>
    </row>
    <row r="457" spans="1:2" x14ac:dyDescent="0.15">
      <c r="A457" s="165"/>
      <c r="B457" s="165"/>
    </row>
    <row r="458" spans="1:2" x14ac:dyDescent="0.15">
      <c r="A458" s="165"/>
      <c r="B458" s="165"/>
    </row>
    <row r="459" spans="1:2" x14ac:dyDescent="0.15">
      <c r="A459" s="165"/>
      <c r="B459" s="165"/>
    </row>
    <row r="460" spans="1:2" x14ac:dyDescent="0.15">
      <c r="A460" s="165"/>
      <c r="B460" s="165"/>
    </row>
    <row r="461" spans="1:2" x14ac:dyDescent="0.15">
      <c r="A461" s="165"/>
      <c r="B461" s="165"/>
    </row>
    <row r="462" spans="1:2" x14ac:dyDescent="0.15">
      <c r="A462" s="165"/>
      <c r="B462" s="165"/>
    </row>
    <row r="463" spans="1:2" x14ac:dyDescent="0.15">
      <c r="A463" s="165"/>
      <c r="B463" s="165"/>
    </row>
    <row r="464" spans="1:2" x14ac:dyDescent="0.15">
      <c r="A464" s="165"/>
      <c r="B464" s="165"/>
    </row>
    <row r="465" spans="1:2" x14ac:dyDescent="0.15">
      <c r="A465" s="165"/>
      <c r="B465" s="165"/>
    </row>
    <row r="466" spans="1:2" x14ac:dyDescent="0.15">
      <c r="A466" s="165"/>
      <c r="B466" s="165"/>
    </row>
    <row r="467" spans="1:2" x14ac:dyDescent="0.15">
      <c r="A467" s="165"/>
      <c r="B467" s="165"/>
    </row>
    <row r="468" spans="1:2" x14ac:dyDescent="0.15">
      <c r="A468" s="165"/>
      <c r="B468" s="165"/>
    </row>
    <row r="469" spans="1:2" x14ac:dyDescent="0.15">
      <c r="A469" s="165"/>
      <c r="B469" s="165"/>
    </row>
    <row r="470" spans="1:2" x14ac:dyDescent="0.15">
      <c r="A470" s="165"/>
      <c r="B470" s="165"/>
    </row>
    <row r="471" spans="1:2" x14ac:dyDescent="0.15">
      <c r="A471" s="165"/>
      <c r="B471" s="165"/>
    </row>
    <row r="472" spans="1:2" x14ac:dyDescent="0.15">
      <c r="A472" s="165"/>
      <c r="B472" s="165"/>
    </row>
    <row r="473" spans="1:2" x14ac:dyDescent="0.15">
      <c r="A473" s="165"/>
      <c r="B473" s="165"/>
    </row>
    <row r="474" spans="1:2" x14ac:dyDescent="0.15">
      <c r="A474" s="165"/>
      <c r="B474" s="165"/>
    </row>
    <row r="475" spans="1:2" x14ac:dyDescent="0.15">
      <c r="A475" s="165"/>
      <c r="B475" s="165"/>
    </row>
    <row r="476" spans="1:2" x14ac:dyDescent="0.15">
      <c r="A476" s="165"/>
      <c r="B476" s="165"/>
    </row>
    <row r="477" spans="1:2" x14ac:dyDescent="0.15">
      <c r="A477" s="165"/>
      <c r="B477" s="165"/>
    </row>
    <row r="478" spans="1:2" x14ac:dyDescent="0.15">
      <c r="A478" s="165"/>
      <c r="B478" s="165"/>
    </row>
    <row r="479" spans="1:2" x14ac:dyDescent="0.15">
      <c r="A479" s="165"/>
      <c r="B479" s="165"/>
    </row>
    <row r="480" spans="1:2" x14ac:dyDescent="0.15">
      <c r="A480" s="165"/>
      <c r="B480" s="165"/>
    </row>
    <row r="481" spans="1:2" x14ac:dyDescent="0.15">
      <c r="A481" s="165"/>
      <c r="B481" s="165"/>
    </row>
    <row r="482" spans="1:2" x14ac:dyDescent="0.15">
      <c r="A482" s="165"/>
      <c r="B482" s="165"/>
    </row>
    <row r="483" spans="1:2" x14ac:dyDescent="0.15">
      <c r="A483" s="165"/>
      <c r="B483" s="165"/>
    </row>
    <row r="484" spans="1:2" x14ac:dyDescent="0.15">
      <c r="A484" s="165"/>
      <c r="B484" s="165"/>
    </row>
    <row r="485" spans="1:2" x14ac:dyDescent="0.15">
      <c r="A485" s="165"/>
      <c r="B485" s="165"/>
    </row>
    <row r="486" spans="1:2" x14ac:dyDescent="0.15">
      <c r="A486" s="165"/>
      <c r="B486" s="165"/>
    </row>
    <row r="487" spans="1:2" x14ac:dyDescent="0.15">
      <c r="A487" s="165"/>
      <c r="B487" s="165"/>
    </row>
    <row r="488" spans="1:2" x14ac:dyDescent="0.15">
      <c r="A488" s="165"/>
      <c r="B488" s="165"/>
    </row>
    <row r="489" spans="1:2" x14ac:dyDescent="0.15">
      <c r="A489" s="165"/>
      <c r="B489" s="165"/>
    </row>
    <row r="490" spans="1:2" x14ac:dyDescent="0.15">
      <c r="A490" s="165"/>
      <c r="B490" s="165"/>
    </row>
    <row r="491" spans="1:2" x14ac:dyDescent="0.15">
      <c r="A491" s="165"/>
      <c r="B491" s="165"/>
    </row>
    <row r="492" spans="1:2" x14ac:dyDescent="0.15">
      <c r="A492" s="165"/>
      <c r="B492" s="165"/>
    </row>
    <row r="493" spans="1:2" x14ac:dyDescent="0.15">
      <c r="A493" s="165"/>
      <c r="B493" s="165"/>
    </row>
    <row r="494" spans="1:2" x14ac:dyDescent="0.15">
      <c r="A494" s="165"/>
      <c r="B494" s="165"/>
    </row>
    <row r="495" spans="1:2" x14ac:dyDescent="0.15">
      <c r="A495" s="165"/>
      <c r="B495" s="165"/>
    </row>
    <row r="496" spans="1:2" x14ac:dyDescent="0.15">
      <c r="A496" s="165"/>
      <c r="B496" s="165"/>
    </row>
    <row r="497" spans="1:2" x14ac:dyDescent="0.15">
      <c r="A497" s="165"/>
      <c r="B497" s="165"/>
    </row>
    <row r="498" spans="1:2" x14ac:dyDescent="0.15">
      <c r="A498" s="165"/>
      <c r="B498" s="165"/>
    </row>
    <row r="499" spans="1:2" x14ac:dyDescent="0.15">
      <c r="A499" s="165"/>
      <c r="B499" s="165"/>
    </row>
    <row r="500" spans="1:2" x14ac:dyDescent="0.15">
      <c r="A500" s="165"/>
      <c r="B500" s="165"/>
    </row>
    <row r="501" spans="1:2" x14ac:dyDescent="0.15">
      <c r="A501" s="165"/>
      <c r="B501" s="165"/>
    </row>
    <row r="502" spans="1:2" x14ac:dyDescent="0.15">
      <c r="A502" s="165"/>
      <c r="B502" s="165"/>
    </row>
    <row r="503" spans="1:2" x14ac:dyDescent="0.15">
      <c r="A503" s="165"/>
      <c r="B503" s="165"/>
    </row>
    <row r="504" spans="1:2" x14ac:dyDescent="0.15">
      <c r="A504" s="165"/>
      <c r="B504" s="165"/>
    </row>
    <row r="505" spans="1:2" x14ac:dyDescent="0.15">
      <c r="A505" s="165"/>
      <c r="B505" s="165"/>
    </row>
    <row r="506" spans="1:2" x14ac:dyDescent="0.15">
      <c r="A506" s="165"/>
      <c r="B506" s="165"/>
    </row>
    <row r="507" spans="1:2" x14ac:dyDescent="0.15">
      <c r="A507" s="165"/>
      <c r="B507" s="165"/>
    </row>
    <row r="508" spans="1:2" x14ac:dyDescent="0.15">
      <c r="A508" s="165"/>
      <c r="B508" s="165"/>
    </row>
    <row r="509" spans="1:2" x14ac:dyDescent="0.15">
      <c r="A509" s="165"/>
      <c r="B509" s="165"/>
    </row>
    <row r="510" spans="1:2" x14ac:dyDescent="0.15">
      <c r="A510" s="165"/>
      <c r="B510" s="165"/>
    </row>
    <row r="511" spans="1:2" x14ac:dyDescent="0.15">
      <c r="A511" s="165"/>
      <c r="B511" s="165"/>
    </row>
    <row r="512" spans="1:2" x14ac:dyDescent="0.15">
      <c r="A512" s="165"/>
      <c r="B512" s="165"/>
    </row>
    <row r="513" spans="1:2" x14ac:dyDescent="0.15">
      <c r="A513" s="165"/>
      <c r="B513" s="165"/>
    </row>
    <row r="514" spans="1:2" x14ac:dyDescent="0.15">
      <c r="A514" s="165"/>
      <c r="B514" s="165"/>
    </row>
    <row r="515" spans="1:2" x14ac:dyDescent="0.15">
      <c r="A515" s="165"/>
      <c r="B515" s="165"/>
    </row>
    <row r="516" spans="1:2" x14ac:dyDescent="0.15">
      <c r="A516" s="165"/>
      <c r="B516" s="165"/>
    </row>
    <row r="517" spans="1:2" x14ac:dyDescent="0.15">
      <c r="A517" s="165"/>
      <c r="B517" s="165"/>
    </row>
    <row r="518" spans="1:2" x14ac:dyDescent="0.15">
      <c r="A518" s="165"/>
      <c r="B518" s="165"/>
    </row>
    <row r="519" spans="1:2" x14ac:dyDescent="0.15">
      <c r="A519" s="165"/>
      <c r="B519" s="165"/>
    </row>
    <row r="520" spans="1:2" x14ac:dyDescent="0.15">
      <c r="A520" s="165"/>
      <c r="B520" s="165"/>
    </row>
    <row r="521" spans="1:2" x14ac:dyDescent="0.15">
      <c r="A521" s="165"/>
      <c r="B521" s="165"/>
    </row>
    <row r="522" spans="1:2" x14ac:dyDescent="0.15">
      <c r="A522" s="165"/>
      <c r="B522" s="165"/>
    </row>
    <row r="523" spans="1:2" x14ac:dyDescent="0.15">
      <c r="A523" s="165"/>
      <c r="B523" s="165"/>
    </row>
    <row r="524" spans="1:2" x14ac:dyDescent="0.15">
      <c r="A524" s="165"/>
      <c r="B524" s="165"/>
    </row>
    <row r="525" spans="1:2" x14ac:dyDescent="0.15">
      <c r="A525" s="165"/>
      <c r="B525" s="165"/>
    </row>
    <row r="526" spans="1:2" x14ac:dyDescent="0.15">
      <c r="A526" s="165"/>
      <c r="B526" s="165"/>
    </row>
    <row r="527" spans="1:2" x14ac:dyDescent="0.15">
      <c r="A527" s="165"/>
      <c r="B527" s="165"/>
    </row>
    <row r="528" spans="1:2" x14ac:dyDescent="0.15">
      <c r="A528" s="165"/>
      <c r="B528" s="165"/>
    </row>
    <row r="529" spans="1:2" x14ac:dyDescent="0.15">
      <c r="A529" s="165"/>
      <c r="B529" s="165"/>
    </row>
    <row r="530" spans="1:2" x14ac:dyDescent="0.15">
      <c r="A530" s="165"/>
      <c r="B530" s="165"/>
    </row>
    <row r="531" spans="1:2" x14ac:dyDescent="0.15">
      <c r="A531" s="165"/>
      <c r="B531" s="165"/>
    </row>
    <row r="532" spans="1:2" x14ac:dyDescent="0.15">
      <c r="A532" s="165"/>
      <c r="B532" s="165"/>
    </row>
    <row r="533" spans="1:2" x14ac:dyDescent="0.15">
      <c r="A533" s="165"/>
      <c r="B533" s="165"/>
    </row>
    <row r="534" spans="1:2" x14ac:dyDescent="0.15">
      <c r="A534" s="165"/>
      <c r="B534" s="165"/>
    </row>
    <row r="535" spans="1:2" x14ac:dyDescent="0.15">
      <c r="A535" s="165"/>
      <c r="B535" s="165"/>
    </row>
    <row r="536" spans="1:2" x14ac:dyDescent="0.15">
      <c r="A536" s="165"/>
      <c r="B536" s="165"/>
    </row>
    <row r="537" spans="1:2" x14ac:dyDescent="0.15">
      <c r="A537" s="165"/>
      <c r="B537" s="165"/>
    </row>
    <row r="538" spans="1:2" x14ac:dyDescent="0.15">
      <c r="A538" s="165"/>
      <c r="B538" s="165"/>
    </row>
    <row r="539" spans="1:2" x14ac:dyDescent="0.15">
      <c r="A539" s="165"/>
      <c r="B539" s="165"/>
    </row>
    <row r="540" spans="1:2" x14ac:dyDescent="0.15">
      <c r="A540" s="165"/>
      <c r="B540" s="165"/>
    </row>
    <row r="541" spans="1:2" x14ac:dyDescent="0.15">
      <c r="A541" s="165"/>
      <c r="B541" s="165"/>
    </row>
    <row r="542" spans="1:2" x14ac:dyDescent="0.15">
      <c r="A542" s="165"/>
      <c r="B542" s="165"/>
    </row>
    <row r="543" spans="1:2" x14ac:dyDescent="0.15">
      <c r="A543" s="165"/>
      <c r="B543" s="165"/>
    </row>
    <row r="544" spans="1:2" x14ac:dyDescent="0.15">
      <c r="A544" s="165"/>
      <c r="B544" s="165"/>
    </row>
    <row r="545" spans="1:2" x14ac:dyDescent="0.15">
      <c r="A545" s="165"/>
      <c r="B545" s="165"/>
    </row>
    <row r="546" spans="1:2" x14ac:dyDescent="0.15">
      <c r="A546" s="165"/>
      <c r="B546" s="165"/>
    </row>
    <row r="547" spans="1:2" x14ac:dyDescent="0.15">
      <c r="A547" s="165"/>
      <c r="B547" s="165"/>
    </row>
    <row r="548" spans="1:2" x14ac:dyDescent="0.15">
      <c r="A548" s="165"/>
      <c r="B548" s="165"/>
    </row>
    <row r="549" spans="1:2" x14ac:dyDescent="0.15">
      <c r="A549" s="165"/>
      <c r="B549" s="165"/>
    </row>
    <row r="550" spans="1:2" x14ac:dyDescent="0.15">
      <c r="A550" s="165"/>
      <c r="B550" s="165"/>
    </row>
    <row r="551" spans="1:2" x14ac:dyDescent="0.15">
      <c r="A551" s="165"/>
      <c r="B551" s="165"/>
    </row>
    <row r="552" spans="1:2" x14ac:dyDescent="0.15">
      <c r="A552" s="165"/>
      <c r="B552" s="165"/>
    </row>
    <row r="553" spans="1:2" x14ac:dyDescent="0.15">
      <c r="A553" s="165"/>
      <c r="B553" s="165"/>
    </row>
    <row r="554" spans="1:2" x14ac:dyDescent="0.15">
      <c r="A554" s="165"/>
      <c r="B554" s="165"/>
    </row>
    <row r="555" spans="1:2" x14ac:dyDescent="0.15">
      <c r="A555" s="165"/>
      <c r="B555" s="165"/>
    </row>
    <row r="556" spans="1:2" x14ac:dyDescent="0.15">
      <c r="A556" s="165"/>
      <c r="B556" s="165"/>
    </row>
    <row r="557" spans="1:2" x14ac:dyDescent="0.15">
      <c r="A557" s="165"/>
      <c r="B557" s="165"/>
    </row>
    <row r="558" spans="1:2" x14ac:dyDescent="0.15">
      <c r="A558" s="165"/>
      <c r="B558" s="165"/>
    </row>
    <row r="559" spans="1:2" x14ac:dyDescent="0.15">
      <c r="A559" s="165"/>
      <c r="B559" s="165"/>
    </row>
    <row r="560" spans="1:2" x14ac:dyDescent="0.15">
      <c r="A560" s="165"/>
      <c r="B560" s="165"/>
    </row>
    <row r="561" spans="1:2" x14ac:dyDescent="0.15">
      <c r="A561" s="165"/>
      <c r="B561" s="165"/>
    </row>
    <row r="562" spans="1:2" x14ac:dyDescent="0.15">
      <c r="A562" s="165"/>
      <c r="B562" s="165"/>
    </row>
    <row r="563" spans="1:2" x14ac:dyDescent="0.15">
      <c r="A563" s="165"/>
      <c r="B563" s="165"/>
    </row>
    <row r="564" spans="1:2" x14ac:dyDescent="0.15">
      <c r="A564" s="165"/>
      <c r="B564" s="165"/>
    </row>
    <row r="565" spans="1:2" x14ac:dyDescent="0.15">
      <c r="A565" s="165"/>
      <c r="B565" s="165"/>
    </row>
    <row r="566" spans="1:2" x14ac:dyDescent="0.15">
      <c r="A566" s="165"/>
      <c r="B566" s="165"/>
    </row>
    <row r="567" spans="1:2" x14ac:dyDescent="0.15">
      <c r="A567" s="165"/>
      <c r="B567" s="165"/>
    </row>
    <row r="568" spans="1:2" x14ac:dyDescent="0.15">
      <c r="A568" s="165"/>
      <c r="B568" s="165"/>
    </row>
    <row r="569" spans="1:2" x14ac:dyDescent="0.15">
      <c r="A569" s="165"/>
      <c r="B569" s="165"/>
    </row>
    <row r="570" spans="1:2" x14ac:dyDescent="0.15">
      <c r="A570" s="165"/>
      <c r="B570" s="165"/>
    </row>
    <row r="571" spans="1:2" x14ac:dyDescent="0.15">
      <c r="A571" s="165"/>
      <c r="B571" s="165"/>
    </row>
    <row r="572" spans="1:2" x14ac:dyDescent="0.15">
      <c r="A572" s="165"/>
      <c r="B572" s="165"/>
    </row>
    <row r="573" spans="1:2" x14ac:dyDescent="0.15">
      <c r="A573" s="165"/>
      <c r="B573" s="165"/>
    </row>
    <row r="574" spans="1:2" x14ac:dyDescent="0.15">
      <c r="A574" s="165"/>
      <c r="B574" s="165"/>
    </row>
    <row r="575" spans="1:2" x14ac:dyDescent="0.15">
      <c r="A575" s="165"/>
      <c r="B575" s="165"/>
    </row>
    <row r="576" spans="1:2" x14ac:dyDescent="0.15">
      <c r="A576" s="165"/>
      <c r="B576" s="165"/>
    </row>
    <row r="577" spans="1:2" x14ac:dyDescent="0.15">
      <c r="A577" s="165"/>
      <c r="B577" s="165"/>
    </row>
    <row r="578" spans="1:2" x14ac:dyDescent="0.15">
      <c r="A578" s="165"/>
      <c r="B578" s="165"/>
    </row>
    <row r="579" spans="1:2" x14ac:dyDescent="0.15">
      <c r="A579" s="165"/>
      <c r="B579" s="165"/>
    </row>
    <row r="580" spans="1:2" x14ac:dyDescent="0.15">
      <c r="A580" s="165"/>
      <c r="B580" s="165"/>
    </row>
    <row r="581" spans="1:2" x14ac:dyDescent="0.15">
      <c r="A581" s="165"/>
      <c r="B581" s="165"/>
    </row>
    <row r="582" spans="1:2" x14ac:dyDescent="0.15">
      <c r="A582" s="165"/>
      <c r="B582" s="165"/>
    </row>
    <row r="583" spans="1:2" x14ac:dyDescent="0.15">
      <c r="A583" s="165"/>
      <c r="B583" s="165"/>
    </row>
    <row r="584" spans="1:2" x14ac:dyDescent="0.15">
      <c r="A584" s="165"/>
      <c r="B584" s="165"/>
    </row>
    <row r="585" spans="1:2" x14ac:dyDescent="0.15">
      <c r="A585" s="165"/>
      <c r="B585" s="165"/>
    </row>
    <row r="586" spans="1:2" x14ac:dyDescent="0.15">
      <c r="A586" s="165"/>
      <c r="B586" s="165"/>
    </row>
    <row r="587" spans="1:2" x14ac:dyDescent="0.15">
      <c r="A587" s="165"/>
      <c r="B587" s="165"/>
    </row>
    <row r="588" spans="1:2" x14ac:dyDescent="0.15">
      <c r="A588" s="165"/>
      <c r="B588" s="165"/>
    </row>
    <row r="589" spans="1:2" x14ac:dyDescent="0.15">
      <c r="A589" s="165"/>
      <c r="B589" s="165"/>
    </row>
    <row r="590" spans="1:2" x14ac:dyDescent="0.15">
      <c r="A590" s="165"/>
      <c r="B590" s="165"/>
    </row>
    <row r="591" spans="1:2" x14ac:dyDescent="0.15">
      <c r="A591" s="165"/>
      <c r="B591" s="165"/>
    </row>
    <row r="592" spans="1:2" x14ac:dyDescent="0.15">
      <c r="A592" s="165"/>
      <c r="B592" s="165"/>
    </row>
    <row r="593" spans="1:2" x14ac:dyDescent="0.15">
      <c r="A593" s="165"/>
      <c r="B593" s="165"/>
    </row>
    <row r="594" spans="1:2" x14ac:dyDescent="0.15">
      <c r="A594" s="165"/>
      <c r="B594" s="165"/>
    </row>
    <row r="595" spans="1:2" x14ac:dyDescent="0.15">
      <c r="A595" s="165"/>
      <c r="B595" s="165"/>
    </row>
    <row r="596" spans="1:2" x14ac:dyDescent="0.15">
      <c r="A596" s="165"/>
      <c r="B596" s="165"/>
    </row>
    <row r="597" spans="1:2" x14ac:dyDescent="0.15">
      <c r="A597" s="165"/>
      <c r="B597" s="165"/>
    </row>
    <row r="598" spans="1:2" x14ac:dyDescent="0.15">
      <c r="A598" s="165"/>
      <c r="B598" s="165"/>
    </row>
    <row r="599" spans="1:2" x14ac:dyDescent="0.15">
      <c r="A599" s="165"/>
      <c r="B599" s="165"/>
    </row>
    <row r="600" spans="1:2" x14ac:dyDescent="0.15">
      <c r="A600" s="165"/>
      <c r="B600" s="165"/>
    </row>
    <row r="601" spans="1:2" x14ac:dyDescent="0.15">
      <c r="A601" s="165"/>
      <c r="B601" s="165"/>
    </row>
    <row r="602" spans="1:2" x14ac:dyDescent="0.15">
      <c r="A602" s="165"/>
      <c r="B602" s="165"/>
    </row>
    <row r="603" spans="1:2" x14ac:dyDescent="0.15">
      <c r="A603" s="165"/>
      <c r="B603" s="165"/>
    </row>
    <row r="604" spans="1:2" x14ac:dyDescent="0.15">
      <c r="A604" s="165"/>
      <c r="B604" s="165"/>
    </row>
    <row r="605" spans="1:2" x14ac:dyDescent="0.15">
      <c r="A605" s="165"/>
      <c r="B605" s="165"/>
    </row>
    <row r="606" spans="1:2" x14ac:dyDescent="0.15">
      <c r="A606" s="165"/>
      <c r="B606" s="165"/>
    </row>
    <row r="607" spans="1:2" x14ac:dyDescent="0.15">
      <c r="A607" s="165"/>
      <c r="B607" s="165"/>
    </row>
    <row r="608" spans="1:2" x14ac:dyDescent="0.15">
      <c r="A608" s="165"/>
      <c r="B608" s="165"/>
    </row>
    <row r="609" spans="1:2" x14ac:dyDescent="0.15">
      <c r="A609" s="165"/>
      <c r="B609" s="165"/>
    </row>
    <row r="610" spans="1:2" x14ac:dyDescent="0.15">
      <c r="A610" s="165"/>
      <c r="B610" s="165"/>
    </row>
    <row r="611" spans="1:2" x14ac:dyDescent="0.15">
      <c r="A611" s="165"/>
      <c r="B611" s="165"/>
    </row>
    <row r="612" spans="1:2" x14ac:dyDescent="0.15">
      <c r="A612" s="165"/>
      <c r="B612" s="165"/>
    </row>
    <row r="613" spans="1:2" x14ac:dyDescent="0.15">
      <c r="A613" s="165"/>
      <c r="B613" s="165"/>
    </row>
    <row r="614" spans="1:2" x14ac:dyDescent="0.15">
      <c r="A614" s="165"/>
      <c r="B614" s="165"/>
    </row>
    <row r="615" spans="1:2" x14ac:dyDescent="0.15">
      <c r="A615" s="165"/>
      <c r="B615" s="165"/>
    </row>
    <row r="616" spans="1:2" x14ac:dyDescent="0.15">
      <c r="A616" s="165"/>
      <c r="B616" s="165"/>
    </row>
    <row r="617" spans="1:2" x14ac:dyDescent="0.15">
      <c r="A617" s="165"/>
      <c r="B617" s="165"/>
    </row>
    <row r="618" spans="1:2" x14ac:dyDescent="0.15">
      <c r="A618" s="165"/>
      <c r="B618" s="165"/>
    </row>
    <row r="619" spans="1:2" x14ac:dyDescent="0.15">
      <c r="A619" s="165"/>
      <c r="B619" s="165"/>
    </row>
    <row r="620" spans="1:2" x14ac:dyDescent="0.15">
      <c r="A620" s="165"/>
      <c r="B620" s="165"/>
    </row>
    <row r="621" spans="1:2" x14ac:dyDescent="0.15">
      <c r="A621" s="165"/>
      <c r="B621" s="165"/>
    </row>
    <row r="622" spans="1:2" x14ac:dyDescent="0.15">
      <c r="A622" s="165"/>
      <c r="B622" s="165"/>
    </row>
    <row r="623" spans="1:2" x14ac:dyDescent="0.15">
      <c r="A623" s="165"/>
      <c r="B623" s="165"/>
    </row>
    <row r="624" spans="1:2" x14ac:dyDescent="0.15">
      <c r="A624" s="165"/>
      <c r="B624" s="165"/>
    </row>
    <row r="625" spans="1:2" x14ac:dyDescent="0.15">
      <c r="A625" s="165"/>
      <c r="B625" s="165"/>
    </row>
    <row r="626" spans="1:2" x14ac:dyDescent="0.15">
      <c r="A626" s="165"/>
      <c r="B626" s="165"/>
    </row>
    <row r="627" spans="1:2" x14ac:dyDescent="0.15">
      <c r="A627" s="165"/>
      <c r="B627" s="165"/>
    </row>
    <row r="628" spans="1:2" x14ac:dyDescent="0.15">
      <c r="A628" s="165"/>
      <c r="B628" s="165"/>
    </row>
    <row r="629" spans="1:2" x14ac:dyDescent="0.15">
      <c r="A629" s="165"/>
      <c r="B629" s="165"/>
    </row>
    <row r="630" spans="1:2" x14ac:dyDescent="0.15">
      <c r="A630" s="165"/>
      <c r="B630" s="165"/>
    </row>
    <row r="631" spans="1:2" x14ac:dyDescent="0.15">
      <c r="A631" s="165"/>
      <c r="B631" s="165"/>
    </row>
    <row r="632" spans="1:2" x14ac:dyDescent="0.15">
      <c r="A632" s="165"/>
      <c r="B632" s="165"/>
    </row>
    <row r="633" spans="1:2" x14ac:dyDescent="0.15">
      <c r="A633" s="165"/>
      <c r="B633" s="165"/>
    </row>
    <row r="634" spans="1:2" x14ac:dyDescent="0.15">
      <c r="A634" s="165"/>
      <c r="B634" s="165"/>
    </row>
    <row r="635" spans="1:2" x14ac:dyDescent="0.15">
      <c r="A635" s="165"/>
      <c r="B635" s="165"/>
    </row>
    <row r="636" spans="1:2" x14ac:dyDescent="0.15">
      <c r="A636" s="165"/>
      <c r="B636" s="165"/>
    </row>
    <row r="637" spans="1:2" x14ac:dyDescent="0.15">
      <c r="A637" s="165"/>
      <c r="B637" s="165"/>
    </row>
    <row r="638" spans="1:2" x14ac:dyDescent="0.15">
      <c r="A638" s="165"/>
      <c r="B638" s="165"/>
    </row>
    <row r="639" spans="1:2" x14ac:dyDescent="0.15">
      <c r="A639" s="165"/>
      <c r="B639" s="165"/>
    </row>
    <row r="640" spans="1:2" x14ac:dyDescent="0.15">
      <c r="A640" s="165"/>
      <c r="B640" s="165"/>
    </row>
    <row r="641" spans="1:2" x14ac:dyDescent="0.15">
      <c r="A641" s="165"/>
      <c r="B641" s="165"/>
    </row>
    <row r="642" spans="1:2" x14ac:dyDescent="0.15">
      <c r="A642" s="165"/>
      <c r="B642" s="165"/>
    </row>
    <row r="643" spans="1:2" x14ac:dyDescent="0.15">
      <c r="A643" s="165"/>
      <c r="B643" s="165"/>
    </row>
    <row r="644" spans="1:2" x14ac:dyDescent="0.15">
      <c r="A644" s="165"/>
      <c r="B644" s="165"/>
    </row>
    <row r="645" spans="1:2" x14ac:dyDescent="0.15">
      <c r="A645" s="165"/>
      <c r="B645" s="165"/>
    </row>
    <row r="646" spans="1:2" x14ac:dyDescent="0.15">
      <c r="A646" s="165"/>
      <c r="B646" s="165"/>
    </row>
    <row r="647" spans="1:2" x14ac:dyDescent="0.15">
      <c r="A647" s="165"/>
      <c r="B647" s="165"/>
    </row>
    <row r="648" spans="1:2" x14ac:dyDescent="0.15">
      <c r="A648" s="165"/>
      <c r="B648" s="165"/>
    </row>
    <row r="649" spans="1:2" x14ac:dyDescent="0.15">
      <c r="A649" s="165"/>
      <c r="B649" s="165"/>
    </row>
    <row r="650" spans="1:2" x14ac:dyDescent="0.15">
      <c r="A650" s="165"/>
      <c r="B650" s="165"/>
    </row>
    <row r="651" spans="1:2" x14ac:dyDescent="0.15">
      <c r="A651" s="165"/>
      <c r="B651" s="165"/>
    </row>
    <row r="652" spans="1:2" x14ac:dyDescent="0.15">
      <c r="A652" s="165"/>
      <c r="B652" s="165"/>
    </row>
    <row r="653" spans="1:2" x14ac:dyDescent="0.15">
      <c r="A653" s="165"/>
      <c r="B653" s="165"/>
    </row>
    <row r="654" spans="1:2" x14ac:dyDescent="0.15">
      <c r="A654" s="165"/>
      <c r="B654" s="165"/>
    </row>
    <row r="655" spans="1:2" x14ac:dyDescent="0.15">
      <c r="A655" s="165"/>
      <c r="B655" s="165"/>
    </row>
    <row r="656" spans="1:2" x14ac:dyDescent="0.15">
      <c r="A656" s="165"/>
      <c r="B656" s="165"/>
    </row>
    <row r="657" spans="1:2" x14ac:dyDescent="0.15">
      <c r="A657" s="165"/>
      <c r="B657" s="165"/>
    </row>
    <row r="658" spans="1:2" x14ac:dyDescent="0.15">
      <c r="A658" s="165"/>
      <c r="B658" s="165"/>
    </row>
    <row r="659" spans="1:2" x14ac:dyDescent="0.15">
      <c r="A659" s="165"/>
      <c r="B659" s="165"/>
    </row>
    <row r="660" spans="1:2" x14ac:dyDescent="0.15">
      <c r="A660" s="165"/>
      <c r="B660" s="165"/>
    </row>
    <row r="661" spans="1:2" x14ac:dyDescent="0.15">
      <c r="A661" s="165"/>
      <c r="B661" s="165"/>
    </row>
    <row r="662" spans="1:2" x14ac:dyDescent="0.15">
      <c r="A662" s="165"/>
      <c r="B662" s="165"/>
    </row>
    <row r="663" spans="1:2" x14ac:dyDescent="0.15">
      <c r="A663" s="165"/>
      <c r="B663" s="165"/>
    </row>
    <row r="664" spans="1:2" x14ac:dyDescent="0.15">
      <c r="A664" s="165"/>
      <c r="B664" s="165"/>
    </row>
    <row r="665" spans="1:2" x14ac:dyDescent="0.15">
      <c r="A665" s="165"/>
      <c r="B665" s="165"/>
    </row>
    <row r="666" spans="1:2" x14ac:dyDescent="0.15">
      <c r="A666" s="165"/>
      <c r="B666" s="165"/>
    </row>
    <row r="667" spans="1:2" x14ac:dyDescent="0.15">
      <c r="A667" s="165"/>
      <c r="B667" s="165"/>
    </row>
    <row r="668" spans="1:2" x14ac:dyDescent="0.15">
      <c r="A668" s="165"/>
      <c r="B668" s="165"/>
    </row>
    <row r="669" spans="1:2" x14ac:dyDescent="0.15">
      <c r="A669" s="165"/>
      <c r="B669" s="165"/>
    </row>
    <row r="670" spans="1:2" x14ac:dyDescent="0.15">
      <c r="A670" s="165"/>
      <c r="B670" s="165"/>
    </row>
    <row r="671" spans="1:2" x14ac:dyDescent="0.15">
      <c r="A671" s="165"/>
      <c r="B671" s="165"/>
    </row>
    <row r="672" spans="1:2" x14ac:dyDescent="0.15">
      <c r="A672" s="165"/>
      <c r="B672" s="165"/>
    </row>
    <row r="673" spans="1:2" x14ac:dyDescent="0.15">
      <c r="A673" s="165"/>
      <c r="B673" s="165"/>
    </row>
    <row r="674" spans="1:2" x14ac:dyDescent="0.15">
      <c r="A674" s="165"/>
      <c r="B674" s="165"/>
    </row>
    <row r="675" spans="1:2" x14ac:dyDescent="0.15">
      <c r="A675" s="165"/>
      <c r="B675" s="165"/>
    </row>
    <row r="676" spans="1:2" x14ac:dyDescent="0.15">
      <c r="A676" s="165"/>
      <c r="B676" s="165"/>
    </row>
    <row r="677" spans="1:2" x14ac:dyDescent="0.15">
      <c r="A677" s="165"/>
      <c r="B677" s="165"/>
    </row>
    <row r="678" spans="1:2" x14ac:dyDescent="0.15">
      <c r="A678" s="165"/>
      <c r="B678" s="165"/>
    </row>
    <row r="679" spans="1:2" x14ac:dyDescent="0.15">
      <c r="A679" s="165"/>
      <c r="B679" s="165"/>
    </row>
    <row r="680" spans="1:2" x14ac:dyDescent="0.15">
      <c r="A680" s="165"/>
      <c r="B680" s="165"/>
    </row>
    <row r="681" spans="1:2" x14ac:dyDescent="0.15">
      <c r="A681" s="165"/>
      <c r="B681" s="165"/>
    </row>
    <row r="682" spans="1:2" x14ac:dyDescent="0.15">
      <c r="A682" s="165"/>
      <c r="B682" s="165"/>
    </row>
    <row r="683" spans="1:2" x14ac:dyDescent="0.15">
      <c r="A683" s="165"/>
      <c r="B683" s="165"/>
    </row>
    <row r="684" spans="1:2" x14ac:dyDescent="0.15">
      <c r="A684" s="165"/>
      <c r="B684" s="165"/>
    </row>
    <row r="685" spans="1:2" x14ac:dyDescent="0.15">
      <c r="A685" s="165"/>
      <c r="B685" s="165"/>
    </row>
    <row r="686" spans="1:2" x14ac:dyDescent="0.15">
      <c r="A686" s="165"/>
      <c r="B686" s="165"/>
    </row>
    <row r="687" spans="1:2" x14ac:dyDescent="0.15">
      <c r="A687" s="165"/>
      <c r="B687" s="165"/>
    </row>
    <row r="688" spans="1:2" x14ac:dyDescent="0.15">
      <c r="A688" s="165"/>
      <c r="B688" s="165"/>
    </row>
    <row r="689" spans="1:2" x14ac:dyDescent="0.15">
      <c r="A689" s="165"/>
      <c r="B689" s="165"/>
    </row>
    <row r="690" spans="1:2" x14ac:dyDescent="0.15">
      <c r="A690" s="165"/>
      <c r="B690" s="165"/>
    </row>
    <row r="691" spans="1:2" x14ac:dyDescent="0.15">
      <c r="A691" s="165"/>
      <c r="B691" s="165"/>
    </row>
    <row r="692" spans="1:2" x14ac:dyDescent="0.15">
      <c r="A692" s="165"/>
      <c r="B692" s="165"/>
    </row>
    <row r="693" spans="1:2" x14ac:dyDescent="0.15">
      <c r="A693" s="165"/>
      <c r="B693" s="165"/>
    </row>
    <row r="694" spans="1:2" x14ac:dyDescent="0.15">
      <c r="A694" s="165"/>
      <c r="B694" s="165"/>
    </row>
    <row r="695" spans="1:2" x14ac:dyDescent="0.15">
      <c r="A695" s="165"/>
      <c r="B695" s="165"/>
    </row>
    <row r="696" spans="1:2" x14ac:dyDescent="0.15">
      <c r="A696" s="165"/>
      <c r="B696" s="165"/>
    </row>
    <row r="697" spans="1:2" x14ac:dyDescent="0.15">
      <c r="A697" s="165"/>
      <c r="B697" s="165"/>
    </row>
    <row r="698" spans="1:2" x14ac:dyDescent="0.15">
      <c r="A698" s="165"/>
      <c r="B698" s="165"/>
    </row>
    <row r="699" spans="1:2" x14ac:dyDescent="0.15">
      <c r="A699" s="165"/>
      <c r="B699" s="165"/>
    </row>
    <row r="700" spans="1:2" x14ac:dyDescent="0.15">
      <c r="A700" s="165"/>
      <c r="B700" s="165"/>
    </row>
    <row r="701" spans="1:2" x14ac:dyDescent="0.15">
      <c r="A701" s="165"/>
      <c r="B701" s="165"/>
    </row>
    <row r="702" spans="1:2" x14ac:dyDescent="0.15">
      <c r="A702" s="165"/>
      <c r="B702" s="165"/>
    </row>
    <row r="703" spans="1:2" x14ac:dyDescent="0.15">
      <c r="A703" s="165"/>
      <c r="B703" s="165"/>
    </row>
    <row r="704" spans="1:2" x14ac:dyDescent="0.15">
      <c r="A704" s="165"/>
      <c r="B704" s="165"/>
    </row>
    <row r="705" spans="1:2" x14ac:dyDescent="0.15">
      <c r="A705" s="165"/>
      <c r="B705" s="165"/>
    </row>
    <row r="706" spans="1:2" x14ac:dyDescent="0.15">
      <c r="A706" s="165"/>
      <c r="B706" s="165"/>
    </row>
    <row r="707" spans="1:2" x14ac:dyDescent="0.15">
      <c r="A707" s="165"/>
      <c r="B707" s="165"/>
    </row>
    <row r="708" spans="1:2" x14ac:dyDescent="0.15">
      <c r="A708" s="165"/>
      <c r="B708" s="165"/>
    </row>
    <row r="709" spans="1:2" x14ac:dyDescent="0.15">
      <c r="A709" s="165"/>
      <c r="B709" s="165"/>
    </row>
    <row r="710" spans="1:2" x14ac:dyDescent="0.15">
      <c r="A710" s="165"/>
      <c r="B710" s="165"/>
    </row>
    <row r="711" spans="1:2" x14ac:dyDescent="0.15">
      <c r="A711" s="165"/>
      <c r="B711" s="165"/>
    </row>
    <row r="712" spans="1:2" x14ac:dyDescent="0.15">
      <c r="A712" s="165"/>
      <c r="B712" s="165"/>
    </row>
    <row r="713" spans="1:2" x14ac:dyDescent="0.15">
      <c r="A713" s="165"/>
      <c r="B713" s="165"/>
    </row>
    <row r="714" spans="1:2" x14ac:dyDescent="0.15">
      <c r="A714" s="165"/>
      <c r="B714" s="165"/>
    </row>
    <row r="715" spans="1:2" x14ac:dyDescent="0.15">
      <c r="A715" s="165"/>
      <c r="B715" s="165"/>
    </row>
    <row r="716" spans="1:2" x14ac:dyDescent="0.15">
      <c r="A716" s="165"/>
      <c r="B716" s="165"/>
    </row>
    <row r="717" spans="1:2" x14ac:dyDescent="0.15">
      <c r="A717" s="165"/>
      <c r="B717" s="165"/>
    </row>
    <row r="718" spans="1:2" x14ac:dyDescent="0.15">
      <c r="A718" s="165"/>
      <c r="B718" s="165"/>
    </row>
    <row r="719" spans="1:2" x14ac:dyDescent="0.15">
      <c r="A719" s="165"/>
      <c r="B719" s="165"/>
    </row>
    <row r="720" spans="1:2" x14ac:dyDescent="0.15">
      <c r="A720" s="165"/>
      <c r="B720" s="165"/>
    </row>
    <row r="721" spans="1:2" x14ac:dyDescent="0.15">
      <c r="A721" s="165"/>
      <c r="B721" s="165"/>
    </row>
    <row r="722" spans="1:2" x14ac:dyDescent="0.15">
      <c r="A722" s="165"/>
      <c r="B722" s="165"/>
    </row>
    <row r="723" spans="1:2" x14ac:dyDescent="0.15">
      <c r="A723" s="165"/>
      <c r="B723" s="165"/>
    </row>
    <row r="724" spans="1:2" x14ac:dyDescent="0.15">
      <c r="A724" s="165"/>
      <c r="B724" s="165"/>
    </row>
    <row r="725" spans="1:2" x14ac:dyDescent="0.15">
      <c r="A725" s="165"/>
      <c r="B725" s="165"/>
    </row>
    <row r="726" spans="1:2" x14ac:dyDescent="0.15">
      <c r="A726" s="165"/>
      <c r="B726" s="165"/>
    </row>
    <row r="727" spans="1:2" x14ac:dyDescent="0.15">
      <c r="A727" s="165"/>
      <c r="B727" s="165"/>
    </row>
    <row r="728" spans="1:2" x14ac:dyDescent="0.15">
      <c r="A728" s="165"/>
      <c r="B728" s="165"/>
    </row>
    <row r="729" spans="1:2" x14ac:dyDescent="0.15">
      <c r="A729" s="165"/>
      <c r="B729" s="165"/>
    </row>
    <row r="730" spans="1:2" x14ac:dyDescent="0.15">
      <c r="A730" s="165"/>
      <c r="B730" s="165"/>
    </row>
    <row r="731" spans="1:2" x14ac:dyDescent="0.15">
      <c r="A731" s="165"/>
      <c r="B731" s="165"/>
    </row>
    <row r="732" spans="1:2" x14ac:dyDescent="0.15">
      <c r="A732" s="165"/>
      <c r="B732" s="165"/>
    </row>
    <row r="733" spans="1:2" x14ac:dyDescent="0.15">
      <c r="A733" s="165"/>
      <c r="B733" s="165"/>
    </row>
    <row r="734" spans="1:2" x14ac:dyDescent="0.15">
      <c r="A734" s="165"/>
      <c r="B734" s="165"/>
    </row>
    <row r="735" spans="1:2" x14ac:dyDescent="0.15">
      <c r="A735" s="165"/>
      <c r="B735" s="165"/>
    </row>
    <row r="736" spans="1:2" x14ac:dyDescent="0.15">
      <c r="A736" s="165"/>
      <c r="B736" s="165"/>
    </row>
    <row r="737" spans="1:2" x14ac:dyDescent="0.15">
      <c r="A737" s="165"/>
      <c r="B737" s="165"/>
    </row>
    <row r="738" spans="1:2" x14ac:dyDescent="0.15">
      <c r="A738" s="165"/>
      <c r="B738" s="165"/>
    </row>
    <row r="739" spans="1:2" x14ac:dyDescent="0.15">
      <c r="A739" s="165"/>
      <c r="B739" s="165"/>
    </row>
    <row r="740" spans="1:2" x14ac:dyDescent="0.15">
      <c r="A740" s="165"/>
      <c r="B740" s="165"/>
    </row>
    <row r="741" spans="1:2" x14ac:dyDescent="0.15">
      <c r="A741" s="165"/>
      <c r="B741" s="165"/>
    </row>
    <row r="742" spans="1:2" x14ac:dyDescent="0.15">
      <c r="A742" s="165"/>
      <c r="B742" s="165"/>
    </row>
    <row r="743" spans="1:2" x14ac:dyDescent="0.15">
      <c r="A743" s="165"/>
      <c r="B743" s="165"/>
    </row>
    <row r="744" spans="1:2" x14ac:dyDescent="0.15">
      <c r="A744" s="165"/>
      <c r="B744" s="165"/>
    </row>
    <row r="745" spans="1:2" x14ac:dyDescent="0.15">
      <c r="A745" s="165"/>
      <c r="B745" s="165"/>
    </row>
    <row r="746" spans="1:2" x14ac:dyDescent="0.15">
      <c r="A746" s="165"/>
      <c r="B746" s="165"/>
    </row>
    <row r="747" spans="1:2" x14ac:dyDescent="0.15">
      <c r="A747" s="165"/>
      <c r="B747" s="165"/>
    </row>
    <row r="748" spans="1:2" x14ac:dyDescent="0.15">
      <c r="A748" s="165"/>
      <c r="B748" s="165"/>
    </row>
    <row r="749" spans="1:2" x14ac:dyDescent="0.15">
      <c r="A749" s="165"/>
      <c r="B749" s="165"/>
    </row>
    <row r="750" spans="1:2" x14ac:dyDescent="0.15">
      <c r="A750" s="165"/>
      <c r="B750" s="165"/>
    </row>
    <row r="751" spans="1:2" x14ac:dyDescent="0.15">
      <c r="A751" s="165"/>
      <c r="B751" s="165"/>
    </row>
    <row r="752" spans="1:2" x14ac:dyDescent="0.15">
      <c r="A752" s="165"/>
      <c r="B752" s="165"/>
    </row>
    <row r="753" spans="1:2" x14ac:dyDescent="0.15">
      <c r="A753" s="165"/>
      <c r="B753" s="165"/>
    </row>
    <row r="754" spans="1:2" x14ac:dyDescent="0.15">
      <c r="A754" s="165"/>
      <c r="B754" s="165"/>
    </row>
    <row r="755" spans="1:2" x14ac:dyDescent="0.15">
      <c r="A755" s="165"/>
      <c r="B755" s="165"/>
    </row>
    <row r="756" spans="1:2" x14ac:dyDescent="0.15">
      <c r="A756" s="165"/>
      <c r="B756" s="165"/>
    </row>
    <row r="757" spans="1:2" x14ac:dyDescent="0.15">
      <c r="A757" s="165"/>
      <c r="B757" s="165"/>
    </row>
    <row r="758" spans="1:2" x14ac:dyDescent="0.15">
      <c r="A758" s="165"/>
      <c r="B758" s="165"/>
    </row>
    <row r="759" spans="1:2" x14ac:dyDescent="0.15">
      <c r="A759" s="165"/>
      <c r="B759" s="165"/>
    </row>
    <row r="760" spans="1:2" x14ac:dyDescent="0.15">
      <c r="A760" s="165"/>
      <c r="B760" s="165"/>
    </row>
    <row r="761" spans="1:2" x14ac:dyDescent="0.15">
      <c r="A761" s="165"/>
      <c r="B761" s="165"/>
    </row>
    <row r="762" spans="1:2" x14ac:dyDescent="0.15">
      <c r="A762" s="165"/>
      <c r="B762" s="165"/>
    </row>
    <row r="763" spans="1:2" x14ac:dyDescent="0.15">
      <c r="A763" s="165"/>
      <c r="B763" s="165"/>
    </row>
    <row r="764" spans="1:2" x14ac:dyDescent="0.15">
      <c r="A764" s="165"/>
      <c r="B764" s="165"/>
    </row>
    <row r="765" spans="1:2" x14ac:dyDescent="0.15">
      <c r="A765" s="165"/>
      <c r="B765" s="165"/>
    </row>
    <row r="766" spans="1:2" x14ac:dyDescent="0.15">
      <c r="A766" s="165"/>
      <c r="B766" s="165"/>
    </row>
    <row r="767" spans="1:2" x14ac:dyDescent="0.15">
      <c r="A767" s="165"/>
      <c r="B767" s="165"/>
    </row>
    <row r="768" spans="1:2" x14ac:dyDescent="0.15">
      <c r="A768" s="165"/>
      <c r="B768" s="165"/>
    </row>
    <row r="769" spans="1:2" x14ac:dyDescent="0.15">
      <c r="A769" s="165"/>
      <c r="B769" s="165"/>
    </row>
    <row r="770" spans="1:2" x14ac:dyDescent="0.15">
      <c r="A770" s="165"/>
      <c r="B770" s="165"/>
    </row>
    <row r="771" spans="1:2" x14ac:dyDescent="0.15">
      <c r="A771" s="165"/>
      <c r="B771" s="165"/>
    </row>
    <row r="772" spans="1:2" x14ac:dyDescent="0.15">
      <c r="A772" s="165"/>
      <c r="B772" s="165"/>
    </row>
    <row r="773" spans="1:2" x14ac:dyDescent="0.15">
      <c r="A773" s="165"/>
      <c r="B773" s="165"/>
    </row>
    <row r="774" spans="1:2" x14ac:dyDescent="0.15">
      <c r="A774" s="165"/>
      <c r="B774" s="165"/>
    </row>
    <row r="775" spans="1:2" x14ac:dyDescent="0.15">
      <c r="A775" s="165"/>
      <c r="B775" s="165"/>
    </row>
    <row r="776" spans="1:2" x14ac:dyDescent="0.15">
      <c r="A776" s="165"/>
      <c r="B776" s="165"/>
    </row>
    <row r="777" spans="1:2" x14ac:dyDescent="0.15">
      <c r="A777" s="165"/>
      <c r="B777" s="165"/>
    </row>
    <row r="778" spans="1:2" x14ac:dyDescent="0.15">
      <c r="A778" s="165"/>
      <c r="B778" s="165"/>
    </row>
    <row r="779" spans="1:2" x14ac:dyDescent="0.15">
      <c r="A779" s="165"/>
      <c r="B779" s="165"/>
    </row>
    <row r="780" spans="1:2" x14ac:dyDescent="0.15">
      <c r="A780" s="165"/>
      <c r="B780" s="165"/>
    </row>
    <row r="781" spans="1:2" x14ac:dyDescent="0.15">
      <c r="A781" s="165"/>
      <c r="B781" s="165"/>
    </row>
    <row r="782" spans="1:2" x14ac:dyDescent="0.15">
      <c r="A782" s="165"/>
      <c r="B782" s="165"/>
    </row>
    <row r="783" spans="1:2" x14ac:dyDescent="0.15">
      <c r="A783" s="165"/>
      <c r="B783" s="165"/>
    </row>
    <row r="784" spans="1:2" x14ac:dyDescent="0.15">
      <c r="A784" s="165"/>
      <c r="B784" s="165"/>
    </row>
    <row r="785" spans="1:2" x14ac:dyDescent="0.15">
      <c r="A785" s="165"/>
      <c r="B785" s="165"/>
    </row>
    <row r="786" spans="1:2" x14ac:dyDescent="0.15">
      <c r="A786" s="165"/>
      <c r="B786" s="165"/>
    </row>
    <row r="787" spans="1:2" x14ac:dyDescent="0.15">
      <c r="A787" s="165"/>
      <c r="B787" s="165"/>
    </row>
    <row r="788" spans="1:2" x14ac:dyDescent="0.15">
      <c r="A788" s="165"/>
      <c r="B788" s="165"/>
    </row>
    <row r="789" spans="1:2" x14ac:dyDescent="0.15">
      <c r="A789" s="165"/>
      <c r="B789" s="165"/>
    </row>
    <row r="790" spans="1:2" x14ac:dyDescent="0.15">
      <c r="A790" s="165"/>
      <c r="B790" s="165"/>
    </row>
    <row r="791" spans="1:2" x14ac:dyDescent="0.15">
      <c r="A791" s="165"/>
      <c r="B791" s="165"/>
    </row>
    <row r="792" spans="1:2" x14ac:dyDescent="0.15">
      <c r="A792" s="165"/>
      <c r="B792" s="165"/>
    </row>
    <row r="793" spans="1:2" x14ac:dyDescent="0.15">
      <c r="A793" s="165"/>
      <c r="B793" s="165"/>
    </row>
    <row r="794" spans="1:2" x14ac:dyDescent="0.15">
      <c r="A794" s="165"/>
      <c r="B794" s="165"/>
    </row>
    <row r="795" spans="1:2" x14ac:dyDescent="0.15">
      <c r="A795" s="165"/>
      <c r="B795" s="165"/>
    </row>
    <row r="796" spans="1:2" x14ac:dyDescent="0.15">
      <c r="A796" s="165"/>
      <c r="B796" s="165"/>
    </row>
    <row r="797" spans="1:2" x14ac:dyDescent="0.15">
      <c r="A797" s="165"/>
      <c r="B797" s="165"/>
    </row>
    <row r="798" spans="1:2" x14ac:dyDescent="0.15">
      <c r="A798" s="165"/>
      <c r="B798" s="165"/>
    </row>
    <row r="799" spans="1:2" x14ac:dyDescent="0.15">
      <c r="A799" s="165"/>
      <c r="B799" s="165"/>
    </row>
    <row r="800" spans="1:2" x14ac:dyDescent="0.15">
      <c r="A800" s="165"/>
      <c r="B800" s="165"/>
    </row>
    <row r="801" spans="1:2" x14ac:dyDescent="0.15">
      <c r="A801" s="165"/>
      <c r="B801" s="165"/>
    </row>
    <row r="802" spans="1:2" x14ac:dyDescent="0.15">
      <c r="A802" s="165"/>
      <c r="B802" s="165"/>
    </row>
    <row r="803" spans="1:2" x14ac:dyDescent="0.15">
      <c r="A803" s="165"/>
      <c r="B803" s="165"/>
    </row>
    <row r="804" spans="1:2" x14ac:dyDescent="0.15">
      <c r="A804" s="165"/>
      <c r="B804" s="165"/>
    </row>
    <row r="805" spans="1:2" x14ac:dyDescent="0.15">
      <c r="A805" s="165"/>
      <c r="B805" s="165"/>
    </row>
    <row r="806" spans="1:2" x14ac:dyDescent="0.15">
      <c r="A806" s="165"/>
      <c r="B806" s="165"/>
    </row>
    <row r="807" spans="1:2" x14ac:dyDescent="0.15">
      <c r="A807" s="165"/>
      <c r="B807" s="165"/>
    </row>
    <row r="808" spans="1:2" x14ac:dyDescent="0.15">
      <c r="A808" s="165"/>
      <c r="B808" s="165"/>
    </row>
    <row r="809" spans="1:2" x14ac:dyDescent="0.15">
      <c r="A809" s="165"/>
      <c r="B809" s="165"/>
    </row>
    <row r="810" spans="1:2" x14ac:dyDescent="0.15">
      <c r="A810" s="165"/>
      <c r="B810" s="165"/>
    </row>
    <row r="811" spans="1:2" x14ac:dyDescent="0.15">
      <c r="A811" s="165"/>
      <c r="B811" s="165"/>
    </row>
    <row r="812" spans="1:2" x14ac:dyDescent="0.15">
      <c r="A812" s="165"/>
      <c r="B812" s="165"/>
    </row>
    <row r="813" spans="1:2" x14ac:dyDescent="0.15">
      <c r="A813" s="165"/>
      <c r="B813" s="165"/>
    </row>
    <row r="814" spans="1:2" x14ac:dyDescent="0.15">
      <c r="A814" s="165"/>
      <c r="B814" s="165"/>
    </row>
    <row r="815" spans="1:2" x14ac:dyDescent="0.15">
      <c r="A815" s="165"/>
      <c r="B815" s="165"/>
    </row>
    <row r="816" spans="1:2" x14ac:dyDescent="0.15">
      <c r="A816" s="165"/>
      <c r="B816" s="165"/>
    </row>
    <row r="817" spans="1:2" x14ac:dyDescent="0.15">
      <c r="A817" s="165"/>
      <c r="B817" s="165"/>
    </row>
    <row r="818" spans="1:2" x14ac:dyDescent="0.15">
      <c r="A818" s="165"/>
      <c r="B818" s="165"/>
    </row>
    <row r="819" spans="1:2" x14ac:dyDescent="0.15">
      <c r="A819" s="165"/>
      <c r="B819" s="165"/>
    </row>
    <row r="820" spans="1:2" x14ac:dyDescent="0.15">
      <c r="A820" s="165"/>
      <c r="B820" s="165"/>
    </row>
    <row r="821" spans="1:2" x14ac:dyDescent="0.15">
      <c r="A821" s="165"/>
      <c r="B821" s="165"/>
    </row>
    <row r="822" spans="1:2" x14ac:dyDescent="0.15">
      <c r="A822" s="165"/>
      <c r="B822" s="165"/>
    </row>
    <row r="823" spans="1:2" x14ac:dyDescent="0.15">
      <c r="A823" s="165"/>
      <c r="B823" s="165"/>
    </row>
    <row r="824" spans="1:2" x14ac:dyDescent="0.15">
      <c r="A824" s="165"/>
      <c r="B824" s="165"/>
    </row>
    <row r="825" spans="1:2" x14ac:dyDescent="0.15">
      <c r="A825" s="165"/>
      <c r="B825" s="165"/>
    </row>
    <row r="826" spans="1:2" x14ac:dyDescent="0.15">
      <c r="A826" s="165"/>
      <c r="B826" s="165"/>
    </row>
    <row r="827" spans="1:2" x14ac:dyDescent="0.15">
      <c r="A827" s="165"/>
      <c r="B827" s="165"/>
    </row>
    <row r="828" spans="1:2" x14ac:dyDescent="0.15">
      <c r="A828" s="165"/>
      <c r="B828" s="165"/>
    </row>
    <row r="829" spans="1:2" x14ac:dyDescent="0.15">
      <c r="A829" s="165"/>
      <c r="B829" s="165"/>
    </row>
    <row r="830" spans="1:2" x14ac:dyDescent="0.15">
      <c r="A830" s="165"/>
      <c r="B830" s="165"/>
    </row>
    <row r="831" spans="1:2" x14ac:dyDescent="0.15">
      <c r="A831" s="165"/>
      <c r="B831" s="165"/>
    </row>
    <row r="832" spans="1:2" x14ac:dyDescent="0.15">
      <c r="A832" s="165"/>
      <c r="B832" s="165"/>
    </row>
    <row r="833" spans="1:2" x14ac:dyDescent="0.15">
      <c r="A833" s="165"/>
      <c r="B833" s="165"/>
    </row>
    <row r="834" spans="1:2" x14ac:dyDescent="0.15">
      <c r="A834" s="165"/>
      <c r="B834" s="165"/>
    </row>
    <row r="835" spans="1:2" x14ac:dyDescent="0.15">
      <c r="A835" s="165"/>
      <c r="B835" s="165"/>
    </row>
    <row r="836" spans="1:2" x14ac:dyDescent="0.15">
      <c r="A836" s="165"/>
      <c r="B836" s="165"/>
    </row>
    <row r="837" spans="1:2" x14ac:dyDescent="0.15">
      <c r="A837" s="165"/>
      <c r="B837" s="165"/>
    </row>
    <row r="838" spans="1:2" x14ac:dyDescent="0.15">
      <c r="A838" s="165"/>
      <c r="B838" s="165"/>
    </row>
    <row r="839" spans="1:2" x14ac:dyDescent="0.15">
      <c r="A839" s="165"/>
      <c r="B839" s="165"/>
    </row>
  </sheetData>
  <sheetProtection algorithmName="SHA-512" hashValue="4/IXaBYcks5Z9dTBc4Jgrwu4I70/ZTxNMmSZWpeTtxPHZoYXglQUqjuz6/O5Tj5FqKE6U6YkyUU1nhmarhfKLg==" saltValue="Vo/n9CIKA4oGtRiluZ4jAA==" spinCount="100000" sheet="1" selectLockedCells="1"/>
  <mergeCells count="3">
    <mergeCell ref="A1:B1"/>
    <mergeCell ref="A6:B6"/>
    <mergeCell ref="A7:B7"/>
  </mergeCells>
  <phoneticPr fontId="3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L43" activePane="bottomRight" state="frozen"/>
      <selection activeCell="C7" sqref="C7"/>
      <selection pane="topRight" activeCell="C7" sqref="C7"/>
      <selection pane="bottomLeft" activeCell="C7" sqref="C7"/>
      <selection pane="bottomRight" activeCell="C52" sqref="C52"/>
    </sheetView>
  </sheetViews>
  <sheetFormatPr defaultRowHeight="15" x14ac:dyDescent="0.3"/>
  <cols>
    <col min="1" max="1" width="30.7109375" style="24" customWidth="1"/>
    <col min="2" max="23" width="8.7109375" style="24" customWidth="1"/>
    <col min="24" max="25" width="8.7109375" style="25" customWidth="1"/>
    <col min="26" max="26" width="8.7109375" style="24" customWidth="1"/>
  </cols>
  <sheetData>
    <row r="1" spans="1:26" ht="26.25" customHeight="1" x14ac:dyDescent="0.2">
      <c r="A1" s="615" t="s">
        <v>435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</row>
    <row r="2" spans="1:26" ht="36.75" customHeight="1" x14ac:dyDescent="0.2">
      <c r="A2" s="616" t="s">
        <v>24</v>
      </c>
      <c r="B2" s="616" t="s">
        <v>25</v>
      </c>
      <c r="C2" s="616"/>
      <c r="D2" s="616" t="s">
        <v>26</v>
      </c>
      <c r="E2" s="616"/>
      <c r="F2" s="616" t="s">
        <v>27</v>
      </c>
      <c r="G2" s="616"/>
      <c r="H2" s="616" t="s">
        <v>28</v>
      </c>
      <c r="I2" s="616"/>
      <c r="J2" s="616" t="s">
        <v>29</v>
      </c>
      <c r="K2" s="616"/>
      <c r="L2" s="616" t="s">
        <v>30</v>
      </c>
      <c r="M2" s="616"/>
      <c r="N2" s="616" t="s">
        <v>31</v>
      </c>
      <c r="O2" s="616"/>
      <c r="P2" s="616" t="s">
        <v>484</v>
      </c>
      <c r="Q2" s="616"/>
      <c r="R2" s="616" t="s">
        <v>32</v>
      </c>
      <c r="S2" s="616"/>
      <c r="T2" s="616" t="s">
        <v>33</v>
      </c>
      <c r="U2" s="616"/>
      <c r="V2" s="616" t="s">
        <v>34</v>
      </c>
      <c r="W2" s="616"/>
      <c r="X2" s="617" t="s">
        <v>35</v>
      </c>
      <c r="Y2" s="617"/>
      <c r="Z2" s="616" t="s">
        <v>35</v>
      </c>
    </row>
    <row r="3" spans="1:26" ht="15" customHeight="1" x14ac:dyDescent="0.2">
      <c r="A3" s="616"/>
      <c r="B3" s="174" t="s">
        <v>36</v>
      </c>
      <c r="C3" s="174" t="s">
        <v>37</v>
      </c>
      <c r="D3" s="174" t="s">
        <v>36</v>
      </c>
      <c r="E3" s="174" t="s">
        <v>37</v>
      </c>
      <c r="F3" s="174" t="s">
        <v>36</v>
      </c>
      <c r="G3" s="174" t="s">
        <v>37</v>
      </c>
      <c r="H3" s="174" t="s">
        <v>36</v>
      </c>
      <c r="I3" s="174" t="s">
        <v>37</v>
      </c>
      <c r="J3" s="174" t="s">
        <v>36</v>
      </c>
      <c r="K3" s="174" t="s">
        <v>37</v>
      </c>
      <c r="L3" s="174" t="s">
        <v>36</v>
      </c>
      <c r="M3" s="174" t="s">
        <v>37</v>
      </c>
      <c r="N3" s="174" t="s">
        <v>36</v>
      </c>
      <c r="O3" s="174" t="s">
        <v>37</v>
      </c>
      <c r="P3" s="174" t="s">
        <v>36</v>
      </c>
      <c r="Q3" s="174" t="s">
        <v>37</v>
      </c>
      <c r="R3" s="174" t="s">
        <v>36</v>
      </c>
      <c r="S3" s="174" t="s">
        <v>37</v>
      </c>
      <c r="T3" s="174" t="s">
        <v>36</v>
      </c>
      <c r="U3" s="174" t="s">
        <v>37</v>
      </c>
      <c r="V3" s="174" t="s">
        <v>36</v>
      </c>
      <c r="W3" s="174" t="s">
        <v>37</v>
      </c>
      <c r="X3" s="175" t="s">
        <v>36</v>
      </c>
      <c r="Y3" s="175" t="s">
        <v>37</v>
      </c>
      <c r="Z3" s="616"/>
    </row>
    <row r="4" spans="1:26" ht="24.95" customHeight="1" x14ac:dyDescent="0.2">
      <c r="A4" s="298" t="s">
        <v>38</v>
      </c>
      <c r="B4" s="373"/>
      <c r="C4" s="376"/>
      <c r="D4" s="373"/>
      <c r="E4" s="374"/>
      <c r="F4" s="373"/>
      <c r="G4" s="374"/>
      <c r="H4" s="373"/>
      <c r="I4" s="374"/>
      <c r="J4" s="373"/>
      <c r="K4" s="374"/>
      <c r="L4" s="373"/>
      <c r="M4" s="374"/>
      <c r="N4" s="373"/>
      <c r="O4" s="374"/>
      <c r="P4" s="373"/>
      <c r="Q4" s="374"/>
      <c r="R4" s="373"/>
      <c r="S4" s="374"/>
      <c r="T4" s="373"/>
      <c r="U4" s="374"/>
      <c r="V4" s="373"/>
      <c r="W4" s="374"/>
      <c r="X4" s="180">
        <f>B4+D4+F4+H4+J4+L4+N4+P4+R4+T4+V4</f>
        <v>0</v>
      </c>
      <c r="Y4" s="180">
        <f>C4+E4+G4+I4+K4+M4+O4+Q4+S4+U4+W4</f>
        <v>0</v>
      </c>
      <c r="Z4" s="227">
        <f>X4+Y4</f>
        <v>0</v>
      </c>
    </row>
    <row r="5" spans="1:26" ht="24.95" customHeight="1" x14ac:dyDescent="0.2">
      <c r="A5" s="298" t="s">
        <v>409</v>
      </c>
      <c r="B5" s="375"/>
      <c r="C5" s="376"/>
      <c r="D5" s="375"/>
      <c r="E5" s="376"/>
      <c r="F5" s="375"/>
      <c r="G5" s="376"/>
      <c r="H5" s="375"/>
      <c r="I5" s="376"/>
      <c r="J5" s="375"/>
      <c r="K5" s="376"/>
      <c r="L5" s="375"/>
      <c r="M5" s="376"/>
      <c r="N5" s="375"/>
      <c r="O5" s="376"/>
      <c r="P5" s="375">
        <v>1</v>
      </c>
      <c r="Q5" s="376"/>
      <c r="R5" s="375"/>
      <c r="S5" s="376"/>
      <c r="T5" s="375"/>
      <c r="U5" s="376"/>
      <c r="V5" s="375"/>
      <c r="W5" s="376"/>
      <c r="X5" s="181">
        <f>B5+D5+F5+H5+J5+L5+N5+P5+R5+T5+V5</f>
        <v>1</v>
      </c>
      <c r="Y5" s="181">
        <f>C5+E5+G5+I5+K5+M5+O5+Q5+S5+U5+W5</f>
        <v>0</v>
      </c>
      <c r="Z5" s="228">
        <f t="shared" ref="Z5:Z47" si="0">X5+Y5</f>
        <v>1</v>
      </c>
    </row>
    <row r="6" spans="1:26" ht="24.95" customHeight="1" x14ac:dyDescent="0.2">
      <c r="A6" s="298" t="s">
        <v>410</v>
      </c>
      <c r="B6" s="375"/>
      <c r="C6" s="376"/>
      <c r="D6" s="375"/>
      <c r="E6" s="376"/>
      <c r="F6" s="375"/>
      <c r="G6" s="376"/>
      <c r="H6" s="375"/>
      <c r="I6" s="376"/>
      <c r="J6" s="375"/>
      <c r="K6" s="376"/>
      <c r="L6" s="375"/>
      <c r="M6" s="376"/>
      <c r="N6" s="375"/>
      <c r="O6" s="376"/>
      <c r="P6" s="375">
        <v>1</v>
      </c>
      <c r="Q6" s="376">
        <v>2</v>
      </c>
      <c r="R6" s="375"/>
      <c r="S6" s="376"/>
      <c r="T6" s="375"/>
      <c r="U6" s="376"/>
      <c r="V6" s="375"/>
      <c r="W6" s="376"/>
      <c r="X6" s="181">
        <f t="shared" ref="X6:X46" si="1">B6+D6+F6+H6+J6+L6+N6+P6+R6+T6+V6</f>
        <v>1</v>
      </c>
      <c r="Y6" s="181">
        <f t="shared" ref="Y6:Y46" si="2">C6+E6+G6+I6+K6+M6+O6+Q6+S6+U6+W6</f>
        <v>2</v>
      </c>
      <c r="Z6" s="228">
        <f t="shared" si="0"/>
        <v>3</v>
      </c>
    </row>
    <row r="7" spans="1:26" ht="24.95" customHeight="1" x14ac:dyDescent="0.2">
      <c r="A7" s="298" t="s">
        <v>411</v>
      </c>
      <c r="B7" s="375"/>
      <c r="C7" s="376"/>
      <c r="D7" s="375"/>
      <c r="E7" s="376"/>
      <c r="F7" s="375"/>
      <c r="G7" s="376"/>
      <c r="H7" s="375"/>
      <c r="I7" s="376"/>
      <c r="J7" s="375"/>
      <c r="K7" s="376"/>
      <c r="L7" s="375"/>
      <c r="M7" s="376"/>
      <c r="N7" s="375"/>
      <c r="O7" s="376"/>
      <c r="P7" s="375">
        <v>10</v>
      </c>
      <c r="Q7" s="376">
        <v>10</v>
      </c>
      <c r="R7" s="375"/>
      <c r="S7" s="376"/>
      <c r="T7" s="375"/>
      <c r="U7" s="376"/>
      <c r="V7" s="375"/>
      <c r="W7" s="376"/>
      <c r="X7" s="181">
        <f t="shared" si="1"/>
        <v>10</v>
      </c>
      <c r="Y7" s="181">
        <f t="shared" si="2"/>
        <v>10</v>
      </c>
      <c r="Z7" s="228">
        <f t="shared" si="0"/>
        <v>20</v>
      </c>
    </row>
    <row r="8" spans="1:26" ht="24.95" customHeight="1" x14ac:dyDescent="0.2">
      <c r="A8" s="298" t="s">
        <v>412</v>
      </c>
      <c r="B8" s="375"/>
      <c r="C8" s="376"/>
      <c r="D8" s="375"/>
      <c r="E8" s="376"/>
      <c r="F8" s="375"/>
      <c r="G8" s="376"/>
      <c r="H8" s="375"/>
      <c r="I8" s="376"/>
      <c r="J8" s="375"/>
      <c r="K8" s="376"/>
      <c r="L8" s="375"/>
      <c r="M8" s="376"/>
      <c r="N8" s="375"/>
      <c r="O8" s="376"/>
      <c r="P8" s="375">
        <v>26</v>
      </c>
      <c r="Q8" s="376">
        <v>32</v>
      </c>
      <c r="R8" s="375"/>
      <c r="S8" s="376"/>
      <c r="T8" s="375"/>
      <c r="U8" s="376"/>
      <c r="V8" s="375"/>
      <c r="W8" s="376"/>
      <c r="X8" s="181">
        <f t="shared" si="1"/>
        <v>26</v>
      </c>
      <c r="Y8" s="181">
        <f t="shared" si="2"/>
        <v>32</v>
      </c>
      <c r="Z8" s="228">
        <f t="shared" si="0"/>
        <v>58</v>
      </c>
    </row>
    <row r="9" spans="1:26" ht="24.95" customHeight="1" x14ac:dyDescent="0.2">
      <c r="A9" s="298" t="s">
        <v>413</v>
      </c>
      <c r="B9" s="375"/>
      <c r="C9" s="376"/>
      <c r="D9" s="375"/>
      <c r="E9" s="376"/>
      <c r="F9" s="375"/>
      <c r="G9" s="376"/>
      <c r="H9" s="375"/>
      <c r="I9" s="376"/>
      <c r="J9" s="375"/>
      <c r="K9" s="376"/>
      <c r="L9" s="375"/>
      <c r="M9" s="376"/>
      <c r="N9" s="375"/>
      <c r="O9" s="376"/>
      <c r="P9" s="375"/>
      <c r="Q9" s="376"/>
      <c r="R9" s="375"/>
      <c r="S9" s="376"/>
      <c r="T9" s="375"/>
      <c r="U9" s="376"/>
      <c r="V9" s="375"/>
      <c r="W9" s="376"/>
      <c r="X9" s="181">
        <f t="shared" si="1"/>
        <v>0</v>
      </c>
      <c r="Y9" s="181">
        <f t="shared" si="2"/>
        <v>0</v>
      </c>
      <c r="Z9" s="228">
        <f t="shared" si="0"/>
        <v>0</v>
      </c>
    </row>
    <row r="10" spans="1:26" ht="24.95" customHeight="1" x14ac:dyDescent="0.2">
      <c r="A10" s="298" t="s">
        <v>39</v>
      </c>
      <c r="B10" s="375"/>
      <c r="C10" s="376"/>
      <c r="D10" s="375"/>
      <c r="E10" s="376"/>
      <c r="F10" s="375"/>
      <c r="G10" s="376"/>
      <c r="H10" s="375"/>
      <c r="I10" s="376"/>
      <c r="J10" s="375">
        <v>136</v>
      </c>
      <c r="K10" s="376">
        <v>294</v>
      </c>
      <c r="L10" s="375"/>
      <c r="M10" s="376"/>
      <c r="N10" s="375"/>
      <c r="O10" s="376"/>
      <c r="P10" s="375"/>
      <c r="Q10" s="376"/>
      <c r="R10" s="375"/>
      <c r="S10" s="376"/>
      <c r="T10" s="375"/>
      <c r="U10" s="376"/>
      <c r="V10" s="375"/>
      <c r="W10" s="376"/>
      <c r="X10" s="181">
        <f t="shared" si="1"/>
        <v>136</v>
      </c>
      <c r="Y10" s="181">
        <f t="shared" si="2"/>
        <v>294</v>
      </c>
      <c r="Z10" s="228">
        <f t="shared" si="0"/>
        <v>430</v>
      </c>
    </row>
    <row r="11" spans="1:26" ht="24.95" customHeight="1" x14ac:dyDescent="0.2">
      <c r="A11" s="298" t="s">
        <v>40</v>
      </c>
      <c r="B11" s="375"/>
      <c r="C11" s="376"/>
      <c r="D11" s="375"/>
      <c r="E11" s="376"/>
      <c r="F11" s="375"/>
      <c r="G11" s="376"/>
      <c r="H11" s="375"/>
      <c r="I11" s="376"/>
      <c r="J11" s="375">
        <v>62</v>
      </c>
      <c r="K11" s="376">
        <v>85</v>
      </c>
      <c r="L11" s="375"/>
      <c r="M11" s="376"/>
      <c r="N11" s="375"/>
      <c r="O11" s="376"/>
      <c r="P11" s="375"/>
      <c r="Q11" s="376"/>
      <c r="R11" s="375"/>
      <c r="S11" s="376"/>
      <c r="T11" s="375"/>
      <c r="U11" s="376"/>
      <c r="V11" s="375"/>
      <c r="W11" s="376"/>
      <c r="X11" s="181">
        <f t="shared" si="1"/>
        <v>62</v>
      </c>
      <c r="Y11" s="181">
        <f t="shared" si="2"/>
        <v>85</v>
      </c>
      <c r="Z11" s="228">
        <f t="shared" si="0"/>
        <v>147</v>
      </c>
    </row>
    <row r="12" spans="1:26" ht="24.95" customHeight="1" x14ac:dyDescent="0.2">
      <c r="A12" s="298" t="s">
        <v>41</v>
      </c>
      <c r="B12" s="375"/>
      <c r="C12" s="376"/>
      <c r="D12" s="375"/>
      <c r="E12" s="376"/>
      <c r="F12" s="375"/>
      <c r="G12" s="376"/>
      <c r="H12" s="375"/>
      <c r="I12" s="376"/>
      <c r="J12" s="375">
        <v>21</v>
      </c>
      <c r="K12" s="376">
        <v>16</v>
      </c>
      <c r="L12" s="375"/>
      <c r="M12" s="376"/>
      <c r="N12" s="375"/>
      <c r="O12" s="376"/>
      <c r="P12" s="375"/>
      <c r="Q12" s="376"/>
      <c r="R12" s="375"/>
      <c r="S12" s="376"/>
      <c r="T12" s="375"/>
      <c r="U12" s="376"/>
      <c r="V12" s="375"/>
      <c r="W12" s="376"/>
      <c r="X12" s="181">
        <f t="shared" si="1"/>
        <v>21</v>
      </c>
      <c r="Y12" s="181">
        <f t="shared" si="2"/>
        <v>16</v>
      </c>
      <c r="Z12" s="228">
        <f t="shared" si="0"/>
        <v>37</v>
      </c>
    </row>
    <row r="13" spans="1:26" ht="24.95" customHeight="1" x14ac:dyDescent="0.2">
      <c r="A13" s="298" t="s">
        <v>42</v>
      </c>
      <c r="B13" s="375"/>
      <c r="C13" s="376"/>
      <c r="D13" s="375"/>
      <c r="E13" s="376"/>
      <c r="F13" s="375"/>
      <c r="G13" s="376"/>
      <c r="H13" s="375"/>
      <c r="I13" s="376"/>
      <c r="J13" s="375"/>
      <c r="K13" s="376"/>
      <c r="L13" s="375"/>
      <c r="M13" s="376"/>
      <c r="N13" s="375"/>
      <c r="O13" s="376"/>
      <c r="P13" s="375"/>
      <c r="Q13" s="376"/>
      <c r="R13" s="375"/>
      <c r="S13" s="376"/>
      <c r="T13" s="375"/>
      <c r="U13" s="376"/>
      <c r="V13" s="375"/>
      <c r="W13" s="376"/>
      <c r="X13" s="181">
        <f t="shared" si="1"/>
        <v>0</v>
      </c>
      <c r="Y13" s="181">
        <f t="shared" si="2"/>
        <v>0</v>
      </c>
      <c r="Z13" s="228">
        <f t="shared" si="0"/>
        <v>0</v>
      </c>
    </row>
    <row r="14" spans="1:26" ht="24.95" customHeight="1" x14ac:dyDescent="0.2">
      <c r="A14" s="298" t="s">
        <v>43</v>
      </c>
      <c r="B14" s="375"/>
      <c r="C14" s="376"/>
      <c r="D14" s="375"/>
      <c r="E14" s="376"/>
      <c r="F14" s="375"/>
      <c r="G14" s="376"/>
      <c r="H14" s="375"/>
      <c r="I14" s="376"/>
      <c r="J14" s="375">
        <v>16</v>
      </c>
      <c r="K14" s="376">
        <v>4</v>
      </c>
      <c r="L14" s="375"/>
      <c r="M14" s="376"/>
      <c r="N14" s="375"/>
      <c r="O14" s="376"/>
      <c r="P14" s="375"/>
      <c r="Q14" s="376"/>
      <c r="R14" s="375"/>
      <c r="S14" s="376"/>
      <c r="T14" s="375"/>
      <c r="U14" s="376"/>
      <c r="V14" s="375"/>
      <c r="W14" s="376"/>
      <c r="X14" s="181">
        <f t="shared" si="1"/>
        <v>16</v>
      </c>
      <c r="Y14" s="181">
        <f t="shared" si="2"/>
        <v>4</v>
      </c>
      <c r="Z14" s="228">
        <f t="shared" si="0"/>
        <v>20</v>
      </c>
    </row>
    <row r="15" spans="1:26" ht="24.95" customHeight="1" x14ac:dyDescent="0.2">
      <c r="A15" s="298" t="s">
        <v>44</v>
      </c>
      <c r="B15" s="375"/>
      <c r="C15" s="376"/>
      <c r="D15" s="375"/>
      <c r="E15" s="376"/>
      <c r="F15" s="375"/>
      <c r="G15" s="376"/>
      <c r="H15" s="375"/>
      <c r="I15" s="376"/>
      <c r="J15" s="375"/>
      <c r="K15" s="376"/>
      <c r="L15" s="375"/>
      <c r="M15" s="376"/>
      <c r="N15" s="375"/>
      <c r="O15" s="376"/>
      <c r="P15" s="375"/>
      <c r="Q15" s="376"/>
      <c r="R15" s="375"/>
      <c r="S15" s="376"/>
      <c r="T15" s="375"/>
      <c r="U15" s="376"/>
      <c r="V15" s="375"/>
      <c r="W15" s="376"/>
      <c r="X15" s="181">
        <f t="shared" si="1"/>
        <v>0</v>
      </c>
      <c r="Y15" s="181">
        <f t="shared" si="2"/>
        <v>0</v>
      </c>
      <c r="Z15" s="228">
        <f t="shared" si="0"/>
        <v>0</v>
      </c>
    </row>
    <row r="16" spans="1:26" ht="24.95" customHeight="1" x14ac:dyDescent="0.2">
      <c r="A16" s="298" t="s">
        <v>45</v>
      </c>
      <c r="B16" s="375"/>
      <c r="C16" s="376"/>
      <c r="D16" s="375"/>
      <c r="E16" s="376"/>
      <c r="F16" s="375"/>
      <c r="G16" s="376"/>
      <c r="H16" s="375"/>
      <c r="I16" s="376"/>
      <c r="J16" s="375"/>
      <c r="K16" s="376"/>
      <c r="L16" s="375"/>
      <c r="M16" s="376"/>
      <c r="N16" s="375"/>
      <c r="O16" s="376"/>
      <c r="P16" s="375"/>
      <c r="Q16" s="376"/>
      <c r="R16" s="375"/>
      <c r="S16" s="376"/>
      <c r="T16" s="375"/>
      <c r="U16" s="376"/>
      <c r="V16" s="375"/>
      <c r="W16" s="376"/>
      <c r="X16" s="181">
        <f t="shared" si="1"/>
        <v>0</v>
      </c>
      <c r="Y16" s="181">
        <f t="shared" si="2"/>
        <v>0</v>
      </c>
      <c r="Z16" s="228">
        <f t="shared" si="0"/>
        <v>0</v>
      </c>
    </row>
    <row r="17" spans="1:26" ht="24.95" customHeight="1" x14ac:dyDescent="0.2">
      <c r="A17" s="298" t="s">
        <v>504</v>
      </c>
      <c r="B17" s="375"/>
      <c r="C17" s="376"/>
      <c r="D17" s="375"/>
      <c r="E17" s="376"/>
      <c r="F17" s="375"/>
      <c r="G17" s="376"/>
      <c r="H17" s="375"/>
      <c r="I17" s="376"/>
      <c r="J17" s="375"/>
      <c r="K17" s="376"/>
      <c r="L17" s="375"/>
      <c r="M17" s="376"/>
      <c r="N17" s="375"/>
      <c r="O17" s="376"/>
      <c r="P17" s="375"/>
      <c r="Q17" s="376"/>
      <c r="R17" s="375"/>
      <c r="S17" s="376"/>
      <c r="T17" s="375"/>
      <c r="U17" s="376"/>
      <c r="V17" s="375"/>
      <c r="W17" s="376"/>
      <c r="X17" s="181">
        <f t="shared" si="1"/>
        <v>0</v>
      </c>
      <c r="Y17" s="181">
        <f t="shared" si="2"/>
        <v>0</v>
      </c>
      <c r="Z17" s="228">
        <f t="shared" si="0"/>
        <v>0</v>
      </c>
    </row>
    <row r="18" spans="1:26" ht="24.95" customHeight="1" x14ac:dyDescent="0.2">
      <c r="A18" s="298" t="s">
        <v>48</v>
      </c>
      <c r="B18" s="375"/>
      <c r="C18" s="376"/>
      <c r="D18" s="375"/>
      <c r="E18" s="376"/>
      <c r="F18" s="375"/>
      <c r="G18" s="376"/>
      <c r="H18" s="375"/>
      <c r="I18" s="376"/>
      <c r="J18" s="375"/>
      <c r="K18" s="376"/>
      <c r="L18" s="375"/>
      <c r="M18" s="376"/>
      <c r="N18" s="375"/>
      <c r="O18" s="376"/>
      <c r="P18" s="375"/>
      <c r="Q18" s="376"/>
      <c r="R18" s="375"/>
      <c r="S18" s="376"/>
      <c r="T18" s="375"/>
      <c r="U18" s="376"/>
      <c r="V18" s="375"/>
      <c r="W18" s="376"/>
      <c r="X18" s="181">
        <f t="shared" si="1"/>
        <v>0</v>
      </c>
      <c r="Y18" s="181">
        <f t="shared" si="2"/>
        <v>0</v>
      </c>
      <c r="Z18" s="228">
        <f t="shared" si="0"/>
        <v>0</v>
      </c>
    </row>
    <row r="19" spans="1:26" ht="24.95" customHeight="1" x14ac:dyDescent="0.2">
      <c r="A19" s="298" t="s">
        <v>49</v>
      </c>
      <c r="B19" s="375"/>
      <c r="C19" s="376"/>
      <c r="D19" s="375"/>
      <c r="E19" s="376"/>
      <c r="F19" s="375"/>
      <c r="G19" s="376"/>
      <c r="H19" s="375"/>
      <c r="I19" s="376"/>
      <c r="J19" s="375">
        <v>1</v>
      </c>
      <c r="K19" s="376">
        <v>1</v>
      </c>
      <c r="L19" s="375"/>
      <c r="M19" s="376"/>
      <c r="N19" s="375"/>
      <c r="O19" s="376"/>
      <c r="P19" s="375"/>
      <c r="Q19" s="376"/>
      <c r="R19" s="375"/>
      <c r="S19" s="376"/>
      <c r="T19" s="375"/>
      <c r="U19" s="376"/>
      <c r="V19" s="375"/>
      <c r="W19" s="376"/>
      <c r="X19" s="181">
        <f t="shared" si="1"/>
        <v>1</v>
      </c>
      <c r="Y19" s="181">
        <f t="shared" si="2"/>
        <v>1</v>
      </c>
      <c r="Z19" s="228">
        <f t="shared" si="0"/>
        <v>2</v>
      </c>
    </row>
    <row r="20" spans="1:26" ht="24.95" customHeight="1" x14ac:dyDescent="0.2">
      <c r="A20" s="298" t="s">
        <v>50</v>
      </c>
      <c r="B20" s="375"/>
      <c r="C20" s="376"/>
      <c r="D20" s="375"/>
      <c r="E20" s="376"/>
      <c r="F20" s="375"/>
      <c r="G20" s="376"/>
      <c r="H20" s="375"/>
      <c r="I20" s="376"/>
      <c r="J20" s="375"/>
      <c r="K20" s="376"/>
      <c r="L20" s="375"/>
      <c r="M20" s="376"/>
      <c r="N20" s="375"/>
      <c r="O20" s="376"/>
      <c r="P20" s="375"/>
      <c r="Q20" s="376"/>
      <c r="R20" s="375"/>
      <c r="S20" s="376"/>
      <c r="T20" s="375"/>
      <c r="U20" s="376"/>
      <c r="V20" s="375"/>
      <c r="W20" s="376"/>
      <c r="X20" s="181">
        <f t="shared" si="1"/>
        <v>0</v>
      </c>
      <c r="Y20" s="181">
        <f t="shared" si="2"/>
        <v>0</v>
      </c>
      <c r="Z20" s="228">
        <f t="shared" si="0"/>
        <v>0</v>
      </c>
    </row>
    <row r="21" spans="1:26" ht="24.95" customHeight="1" x14ac:dyDescent="0.2">
      <c r="A21" s="298" t="s">
        <v>51</v>
      </c>
      <c r="B21" s="375"/>
      <c r="C21" s="376"/>
      <c r="D21" s="375"/>
      <c r="E21" s="376"/>
      <c r="F21" s="375"/>
      <c r="G21" s="376"/>
      <c r="H21" s="375"/>
      <c r="I21" s="376"/>
      <c r="J21" s="375"/>
      <c r="K21" s="376"/>
      <c r="L21" s="375"/>
      <c r="M21" s="376"/>
      <c r="N21" s="375"/>
      <c r="O21" s="376"/>
      <c r="P21" s="375"/>
      <c r="Q21" s="376"/>
      <c r="R21" s="375"/>
      <c r="S21" s="376"/>
      <c r="T21" s="375"/>
      <c r="U21" s="376"/>
      <c r="V21" s="375"/>
      <c r="W21" s="376"/>
      <c r="X21" s="181">
        <f t="shared" si="1"/>
        <v>0</v>
      </c>
      <c r="Y21" s="181">
        <f t="shared" si="2"/>
        <v>0</v>
      </c>
      <c r="Z21" s="228">
        <f t="shared" si="0"/>
        <v>0</v>
      </c>
    </row>
    <row r="22" spans="1:26" ht="24.95" customHeight="1" x14ac:dyDescent="0.2">
      <c r="A22" s="298" t="s">
        <v>52</v>
      </c>
      <c r="B22" s="375"/>
      <c r="C22" s="376"/>
      <c r="D22" s="375"/>
      <c r="E22" s="376"/>
      <c r="F22" s="375"/>
      <c r="G22" s="376"/>
      <c r="H22" s="375"/>
      <c r="I22" s="376"/>
      <c r="J22" s="375"/>
      <c r="K22" s="376"/>
      <c r="L22" s="375"/>
      <c r="M22" s="376"/>
      <c r="N22" s="375"/>
      <c r="O22" s="376"/>
      <c r="P22" s="375"/>
      <c r="Q22" s="376"/>
      <c r="R22" s="375"/>
      <c r="S22" s="376"/>
      <c r="T22" s="375"/>
      <c r="U22" s="376"/>
      <c r="V22" s="375"/>
      <c r="W22" s="376"/>
      <c r="X22" s="181">
        <f t="shared" si="1"/>
        <v>0</v>
      </c>
      <c r="Y22" s="181">
        <f t="shared" si="2"/>
        <v>0</v>
      </c>
      <c r="Z22" s="228">
        <f t="shared" si="0"/>
        <v>0</v>
      </c>
    </row>
    <row r="23" spans="1:26" ht="24.95" customHeight="1" x14ac:dyDescent="0.2">
      <c r="A23" s="298" t="s">
        <v>53</v>
      </c>
      <c r="B23" s="375"/>
      <c r="C23" s="376"/>
      <c r="D23" s="375"/>
      <c r="E23" s="376"/>
      <c r="F23" s="375"/>
      <c r="G23" s="376"/>
      <c r="H23" s="375"/>
      <c r="I23" s="376"/>
      <c r="J23" s="375"/>
      <c r="K23" s="376"/>
      <c r="L23" s="375"/>
      <c r="M23" s="376"/>
      <c r="N23" s="375"/>
      <c r="O23" s="376"/>
      <c r="P23" s="375"/>
      <c r="Q23" s="376"/>
      <c r="R23" s="375"/>
      <c r="S23" s="376"/>
      <c r="T23" s="375"/>
      <c r="U23" s="376"/>
      <c r="V23" s="375"/>
      <c r="W23" s="376"/>
      <c r="X23" s="181">
        <f t="shared" si="1"/>
        <v>0</v>
      </c>
      <c r="Y23" s="181">
        <f t="shared" si="2"/>
        <v>0</v>
      </c>
      <c r="Z23" s="228">
        <f t="shared" si="0"/>
        <v>0</v>
      </c>
    </row>
    <row r="24" spans="1:26" ht="24.95" customHeight="1" x14ac:dyDescent="0.2">
      <c r="A24" s="298" t="s">
        <v>54</v>
      </c>
      <c r="B24" s="375"/>
      <c r="C24" s="376"/>
      <c r="D24" s="375"/>
      <c r="E24" s="376"/>
      <c r="F24" s="375"/>
      <c r="G24" s="376"/>
      <c r="H24" s="375"/>
      <c r="I24" s="376"/>
      <c r="J24" s="375"/>
      <c r="K24" s="376"/>
      <c r="L24" s="375"/>
      <c r="M24" s="376"/>
      <c r="N24" s="375"/>
      <c r="O24" s="376"/>
      <c r="P24" s="375"/>
      <c r="Q24" s="376"/>
      <c r="R24" s="375"/>
      <c r="S24" s="376"/>
      <c r="T24" s="375"/>
      <c r="U24" s="376"/>
      <c r="V24" s="375"/>
      <c r="W24" s="376"/>
      <c r="X24" s="181">
        <f t="shared" si="1"/>
        <v>0</v>
      </c>
      <c r="Y24" s="181">
        <f t="shared" si="2"/>
        <v>0</v>
      </c>
      <c r="Z24" s="228">
        <f t="shared" si="0"/>
        <v>0</v>
      </c>
    </row>
    <row r="25" spans="1:26" ht="24.95" customHeight="1" x14ac:dyDescent="0.2">
      <c r="A25" s="298" t="s">
        <v>55</v>
      </c>
      <c r="B25" s="375"/>
      <c r="C25" s="376"/>
      <c r="D25" s="375"/>
      <c r="E25" s="376"/>
      <c r="F25" s="375"/>
      <c r="G25" s="376"/>
      <c r="H25" s="375"/>
      <c r="I25" s="376"/>
      <c r="J25" s="375"/>
      <c r="K25" s="376"/>
      <c r="L25" s="375"/>
      <c r="M25" s="376"/>
      <c r="N25" s="375"/>
      <c r="O25" s="376"/>
      <c r="P25" s="375"/>
      <c r="Q25" s="376"/>
      <c r="R25" s="375"/>
      <c r="S25" s="376"/>
      <c r="T25" s="375"/>
      <c r="U25" s="376"/>
      <c r="V25" s="375"/>
      <c r="W25" s="376"/>
      <c r="X25" s="181">
        <f t="shared" si="1"/>
        <v>0</v>
      </c>
      <c r="Y25" s="181">
        <f t="shared" si="2"/>
        <v>0</v>
      </c>
      <c r="Z25" s="228">
        <f t="shared" si="0"/>
        <v>0</v>
      </c>
    </row>
    <row r="26" spans="1:26" ht="24.95" customHeight="1" x14ac:dyDescent="0.2">
      <c r="A26" s="298" t="s">
        <v>56</v>
      </c>
      <c r="B26" s="375"/>
      <c r="C26" s="376"/>
      <c r="D26" s="375"/>
      <c r="E26" s="376"/>
      <c r="F26" s="375"/>
      <c r="G26" s="376"/>
      <c r="H26" s="375"/>
      <c r="I26" s="376"/>
      <c r="J26" s="375"/>
      <c r="K26" s="376"/>
      <c r="L26" s="375"/>
      <c r="M26" s="376"/>
      <c r="N26" s="375"/>
      <c r="O26" s="376"/>
      <c r="P26" s="375"/>
      <c r="Q26" s="376"/>
      <c r="R26" s="375"/>
      <c r="S26" s="376"/>
      <c r="T26" s="375"/>
      <c r="U26" s="376"/>
      <c r="V26" s="375"/>
      <c r="W26" s="376"/>
      <c r="X26" s="181">
        <f t="shared" si="1"/>
        <v>0</v>
      </c>
      <c r="Y26" s="181">
        <f t="shared" si="2"/>
        <v>0</v>
      </c>
      <c r="Z26" s="228">
        <f t="shared" si="0"/>
        <v>0</v>
      </c>
    </row>
    <row r="27" spans="1:26" ht="24.95" customHeight="1" x14ac:dyDescent="0.2">
      <c r="A27" s="298" t="s">
        <v>57</v>
      </c>
      <c r="B27" s="375"/>
      <c r="C27" s="376"/>
      <c r="D27" s="375"/>
      <c r="E27" s="376"/>
      <c r="F27" s="375"/>
      <c r="G27" s="376"/>
      <c r="H27" s="375"/>
      <c r="I27" s="376"/>
      <c r="J27" s="375"/>
      <c r="K27" s="376"/>
      <c r="L27" s="375"/>
      <c r="M27" s="376"/>
      <c r="N27" s="375"/>
      <c r="O27" s="376"/>
      <c r="P27" s="375"/>
      <c r="Q27" s="376"/>
      <c r="R27" s="375"/>
      <c r="S27" s="376"/>
      <c r="T27" s="375"/>
      <c r="U27" s="376"/>
      <c r="V27" s="375"/>
      <c r="W27" s="376"/>
      <c r="X27" s="181">
        <f t="shared" si="1"/>
        <v>0</v>
      </c>
      <c r="Y27" s="181">
        <f t="shared" si="2"/>
        <v>0</v>
      </c>
      <c r="Z27" s="228">
        <f t="shared" si="0"/>
        <v>0</v>
      </c>
    </row>
    <row r="28" spans="1:26" ht="24.95" customHeight="1" x14ac:dyDescent="0.2">
      <c r="A28" s="298" t="s">
        <v>58</v>
      </c>
      <c r="B28" s="375"/>
      <c r="C28" s="376"/>
      <c r="D28" s="375"/>
      <c r="E28" s="376"/>
      <c r="F28" s="375"/>
      <c r="G28" s="376"/>
      <c r="H28" s="375"/>
      <c r="I28" s="376"/>
      <c r="J28" s="375"/>
      <c r="K28" s="376"/>
      <c r="L28" s="375"/>
      <c r="M28" s="376"/>
      <c r="N28" s="375"/>
      <c r="O28" s="376"/>
      <c r="P28" s="375"/>
      <c r="Q28" s="376"/>
      <c r="R28" s="375"/>
      <c r="S28" s="376"/>
      <c r="T28" s="375"/>
      <c r="U28" s="376"/>
      <c r="V28" s="375"/>
      <c r="W28" s="376"/>
      <c r="X28" s="181">
        <f t="shared" si="1"/>
        <v>0</v>
      </c>
      <c r="Y28" s="181">
        <f t="shared" si="2"/>
        <v>0</v>
      </c>
      <c r="Z28" s="228">
        <f t="shared" si="0"/>
        <v>0</v>
      </c>
    </row>
    <row r="29" spans="1:26" ht="24.95" customHeight="1" x14ac:dyDescent="0.2">
      <c r="A29" s="298" t="s">
        <v>59</v>
      </c>
      <c r="B29" s="375"/>
      <c r="C29" s="376"/>
      <c r="D29" s="375"/>
      <c r="E29" s="376"/>
      <c r="F29" s="375"/>
      <c r="G29" s="376"/>
      <c r="H29" s="375"/>
      <c r="I29" s="376"/>
      <c r="J29" s="375"/>
      <c r="K29" s="376"/>
      <c r="L29" s="375"/>
      <c r="M29" s="376"/>
      <c r="N29" s="375"/>
      <c r="O29" s="376"/>
      <c r="P29" s="375"/>
      <c r="Q29" s="376"/>
      <c r="R29" s="375"/>
      <c r="S29" s="376"/>
      <c r="T29" s="375"/>
      <c r="U29" s="376"/>
      <c r="V29" s="375"/>
      <c r="W29" s="376"/>
      <c r="X29" s="181">
        <f t="shared" si="1"/>
        <v>0</v>
      </c>
      <c r="Y29" s="181">
        <f t="shared" si="2"/>
        <v>0</v>
      </c>
      <c r="Z29" s="228">
        <f t="shared" si="0"/>
        <v>0</v>
      </c>
    </row>
    <row r="30" spans="1:26" ht="24.95" customHeight="1" x14ac:dyDescent="0.2">
      <c r="A30" s="298" t="s">
        <v>60</v>
      </c>
      <c r="B30" s="375"/>
      <c r="C30" s="376"/>
      <c r="D30" s="375"/>
      <c r="E30" s="376"/>
      <c r="F30" s="375"/>
      <c r="G30" s="376"/>
      <c r="H30" s="375"/>
      <c r="I30" s="376"/>
      <c r="J30" s="375"/>
      <c r="K30" s="376"/>
      <c r="L30" s="375"/>
      <c r="M30" s="376"/>
      <c r="N30" s="375"/>
      <c r="O30" s="376"/>
      <c r="P30" s="375"/>
      <c r="Q30" s="376"/>
      <c r="R30" s="375"/>
      <c r="S30" s="376"/>
      <c r="T30" s="375"/>
      <c r="U30" s="376"/>
      <c r="V30" s="375"/>
      <c r="W30" s="376"/>
      <c r="X30" s="181">
        <f t="shared" si="1"/>
        <v>0</v>
      </c>
      <c r="Y30" s="181">
        <f t="shared" si="2"/>
        <v>0</v>
      </c>
      <c r="Z30" s="228">
        <f t="shared" si="0"/>
        <v>0</v>
      </c>
    </row>
    <row r="31" spans="1:26" ht="24.95" customHeight="1" x14ac:dyDescent="0.2">
      <c r="A31" s="298" t="s">
        <v>61</v>
      </c>
      <c r="B31" s="375"/>
      <c r="C31" s="376"/>
      <c r="D31" s="375"/>
      <c r="E31" s="376"/>
      <c r="F31" s="375"/>
      <c r="G31" s="376"/>
      <c r="H31" s="375"/>
      <c r="I31" s="376"/>
      <c r="J31" s="375"/>
      <c r="K31" s="376"/>
      <c r="L31" s="375"/>
      <c r="M31" s="376"/>
      <c r="N31" s="375"/>
      <c r="O31" s="376"/>
      <c r="P31" s="375"/>
      <c r="Q31" s="376"/>
      <c r="R31" s="375"/>
      <c r="S31" s="376"/>
      <c r="T31" s="375"/>
      <c r="U31" s="376"/>
      <c r="V31" s="375"/>
      <c r="W31" s="376"/>
      <c r="X31" s="181">
        <f t="shared" si="1"/>
        <v>0</v>
      </c>
      <c r="Y31" s="181">
        <f t="shared" si="2"/>
        <v>0</v>
      </c>
      <c r="Z31" s="228">
        <f t="shared" si="0"/>
        <v>0</v>
      </c>
    </row>
    <row r="32" spans="1:26" ht="24.95" customHeight="1" x14ac:dyDescent="0.2">
      <c r="A32" s="298" t="s">
        <v>62</v>
      </c>
      <c r="B32" s="375"/>
      <c r="C32" s="376"/>
      <c r="D32" s="375"/>
      <c r="E32" s="376"/>
      <c r="F32" s="375"/>
      <c r="G32" s="376"/>
      <c r="H32" s="375"/>
      <c r="I32" s="376"/>
      <c r="J32" s="375"/>
      <c r="K32" s="376"/>
      <c r="L32" s="375"/>
      <c r="M32" s="376"/>
      <c r="N32" s="375"/>
      <c r="O32" s="376"/>
      <c r="P32" s="375"/>
      <c r="Q32" s="376"/>
      <c r="R32" s="375"/>
      <c r="S32" s="376"/>
      <c r="T32" s="375"/>
      <c r="U32" s="376"/>
      <c r="V32" s="375"/>
      <c r="W32" s="376"/>
      <c r="X32" s="181">
        <f t="shared" si="1"/>
        <v>0</v>
      </c>
      <c r="Y32" s="181">
        <f t="shared" si="2"/>
        <v>0</v>
      </c>
      <c r="Z32" s="228">
        <f t="shared" si="0"/>
        <v>0</v>
      </c>
    </row>
    <row r="33" spans="1:26" ht="24.95" customHeight="1" x14ac:dyDescent="0.2">
      <c r="A33" s="298" t="s">
        <v>414</v>
      </c>
      <c r="B33" s="375"/>
      <c r="C33" s="376"/>
      <c r="D33" s="375"/>
      <c r="E33" s="376"/>
      <c r="F33" s="375"/>
      <c r="G33" s="376"/>
      <c r="H33" s="375"/>
      <c r="I33" s="376"/>
      <c r="J33" s="375"/>
      <c r="K33" s="376"/>
      <c r="L33" s="375"/>
      <c r="M33" s="376"/>
      <c r="N33" s="375"/>
      <c r="O33" s="376"/>
      <c r="P33" s="375"/>
      <c r="Q33" s="376"/>
      <c r="R33" s="375"/>
      <c r="S33" s="376"/>
      <c r="T33" s="375"/>
      <c r="U33" s="376"/>
      <c r="V33" s="375"/>
      <c r="W33" s="376"/>
      <c r="X33" s="181">
        <f t="shared" si="1"/>
        <v>0</v>
      </c>
      <c r="Y33" s="181">
        <f t="shared" si="2"/>
        <v>0</v>
      </c>
      <c r="Z33" s="228">
        <f t="shared" si="0"/>
        <v>0</v>
      </c>
    </row>
    <row r="34" spans="1:26" ht="24.95" customHeight="1" x14ac:dyDescent="0.2">
      <c r="A34" s="298" t="s">
        <v>415</v>
      </c>
      <c r="B34" s="375"/>
      <c r="C34" s="376"/>
      <c r="D34" s="375"/>
      <c r="E34" s="376"/>
      <c r="F34" s="375"/>
      <c r="G34" s="376"/>
      <c r="H34" s="375"/>
      <c r="I34" s="376"/>
      <c r="J34" s="375"/>
      <c r="K34" s="376"/>
      <c r="L34" s="375"/>
      <c r="M34" s="376"/>
      <c r="N34" s="375"/>
      <c r="O34" s="376"/>
      <c r="P34" s="375"/>
      <c r="Q34" s="376"/>
      <c r="R34" s="375"/>
      <c r="S34" s="376"/>
      <c r="T34" s="375"/>
      <c r="U34" s="376"/>
      <c r="V34" s="375"/>
      <c r="W34" s="376"/>
      <c r="X34" s="181">
        <f t="shared" si="1"/>
        <v>0</v>
      </c>
      <c r="Y34" s="181">
        <f t="shared" si="2"/>
        <v>0</v>
      </c>
      <c r="Z34" s="228">
        <f t="shared" si="0"/>
        <v>0</v>
      </c>
    </row>
    <row r="35" spans="1:26" ht="24.95" customHeight="1" x14ac:dyDescent="0.2">
      <c r="A35" s="298" t="s">
        <v>416</v>
      </c>
      <c r="B35" s="375"/>
      <c r="C35" s="376"/>
      <c r="D35" s="375"/>
      <c r="E35" s="376"/>
      <c r="F35" s="375"/>
      <c r="G35" s="376"/>
      <c r="H35" s="375"/>
      <c r="I35" s="376"/>
      <c r="J35" s="375"/>
      <c r="K35" s="376"/>
      <c r="L35" s="375"/>
      <c r="M35" s="376"/>
      <c r="N35" s="375"/>
      <c r="O35" s="376"/>
      <c r="P35" s="375"/>
      <c r="Q35" s="376"/>
      <c r="R35" s="375"/>
      <c r="S35" s="376"/>
      <c r="T35" s="375"/>
      <c r="U35" s="376"/>
      <c r="V35" s="375"/>
      <c r="W35" s="376"/>
      <c r="X35" s="181">
        <f t="shared" si="1"/>
        <v>0</v>
      </c>
      <c r="Y35" s="181">
        <f t="shared" si="2"/>
        <v>0</v>
      </c>
      <c r="Z35" s="228">
        <f t="shared" si="0"/>
        <v>0</v>
      </c>
    </row>
    <row r="36" spans="1:26" ht="24.95" customHeight="1" x14ac:dyDescent="0.2">
      <c r="A36" s="298" t="s">
        <v>63</v>
      </c>
      <c r="B36" s="375"/>
      <c r="C36" s="376"/>
      <c r="D36" s="375"/>
      <c r="E36" s="376"/>
      <c r="F36" s="375"/>
      <c r="G36" s="376"/>
      <c r="H36" s="375"/>
      <c r="I36" s="376"/>
      <c r="J36" s="375"/>
      <c r="K36" s="376"/>
      <c r="L36" s="375"/>
      <c r="M36" s="376"/>
      <c r="N36" s="375"/>
      <c r="O36" s="376"/>
      <c r="P36" s="375"/>
      <c r="Q36" s="376"/>
      <c r="R36" s="375"/>
      <c r="S36" s="376"/>
      <c r="T36" s="375"/>
      <c r="U36" s="376"/>
      <c r="V36" s="375"/>
      <c r="W36" s="376"/>
      <c r="X36" s="181">
        <f t="shared" si="1"/>
        <v>0</v>
      </c>
      <c r="Y36" s="181">
        <f t="shared" si="2"/>
        <v>0</v>
      </c>
      <c r="Z36" s="228">
        <f t="shared" si="0"/>
        <v>0</v>
      </c>
    </row>
    <row r="37" spans="1:26" ht="24.95" customHeight="1" x14ac:dyDescent="0.2">
      <c r="A37" s="298" t="s">
        <v>417</v>
      </c>
      <c r="B37" s="375"/>
      <c r="C37" s="376"/>
      <c r="D37" s="375"/>
      <c r="E37" s="376"/>
      <c r="F37" s="375"/>
      <c r="G37" s="376"/>
      <c r="H37" s="375"/>
      <c r="I37" s="376"/>
      <c r="J37" s="375"/>
      <c r="K37" s="376"/>
      <c r="L37" s="375"/>
      <c r="M37" s="376"/>
      <c r="N37" s="375"/>
      <c r="O37" s="376"/>
      <c r="P37" s="375"/>
      <c r="Q37" s="376"/>
      <c r="R37" s="375"/>
      <c r="S37" s="376"/>
      <c r="T37" s="375"/>
      <c r="U37" s="376"/>
      <c r="V37" s="375"/>
      <c r="W37" s="376"/>
      <c r="X37" s="181">
        <f t="shared" si="1"/>
        <v>0</v>
      </c>
      <c r="Y37" s="181">
        <f t="shared" si="2"/>
        <v>0</v>
      </c>
      <c r="Z37" s="228">
        <f t="shared" si="0"/>
        <v>0</v>
      </c>
    </row>
    <row r="38" spans="1:26" ht="24.95" customHeight="1" x14ac:dyDescent="0.2">
      <c r="A38" s="298" t="s">
        <v>418</v>
      </c>
      <c r="B38" s="375"/>
      <c r="C38" s="376"/>
      <c r="D38" s="375"/>
      <c r="E38" s="376"/>
      <c r="F38" s="375"/>
      <c r="G38" s="376"/>
      <c r="H38" s="375"/>
      <c r="I38" s="376"/>
      <c r="J38" s="375"/>
      <c r="K38" s="376"/>
      <c r="L38" s="375"/>
      <c r="M38" s="376"/>
      <c r="N38" s="375"/>
      <c r="O38" s="376"/>
      <c r="P38" s="375"/>
      <c r="Q38" s="376"/>
      <c r="R38" s="375"/>
      <c r="S38" s="376"/>
      <c r="T38" s="375"/>
      <c r="U38" s="376"/>
      <c r="V38" s="375"/>
      <c r="W38" s="376"/>
      <c r="X38" s="181">
        <f t="shared" si="1"/>
        <v>0</v>
      </c>
      <c r="Y38" s="181">
        <f t="shared" si="2"/>
        <v>0</v>
      </c>
      <c r="Z38" s="228">
        <f t="shared" si="0"/>
        <v>0</v>
      </c>
    </row>
    <row r="39" spans="1:26" ht="24.95" customHeight="1" x14ac:dyDescent="0.2">
      <c r="A39" s="298" t="s">
        <v>419</v>
      </c>
      <c r="B39" s="375"/>
      <c r="C39" s="376"/>
      <c r="D39" s="375"/>
      <c r="E39" s="376"/>
      <c r="F39" s="375"/>
      <c r="G39" s="376"/>
      <c r="H39" s="375"/>
      <c r="I39" s="376"/>
      <c r="J39" s="375"/>
      <c r="K39" s="376"/>
      <c r="L39" s="375"/>
      <c r="M39" s="376"/>
      <c r="N39" s="375"/>
      <c r="O39" s="376"/>
      <c r="P39" s="375"/>
      <c r="Q39" s="376"/>
      <c r="R39" s="375"/>
      <c r="S39" s="376"/>
      <c r="T39" s="375"/>
      <c r="U39" s="376"/>
      <c r="V39" s="375"/>
      <c r="W39" s="376"/>
      <c r="X39" s="181">
        <f t="shared" si="1"/>
        <v>0</v>
      </c>
      <c r="Y39" s="181">
        <f t="shared" si="2"/>
        <v>0</v>
      </c>
      <c r="Z39" s="228">
        <f t="shared" si="0"/>
        <v>0</v>
      </c>
    </row>
    <row r="40" spans="1:26" ht="24.95" customHeight="1" x14ac:dyDescent="0.2">
      <c r="A40" s="298" t="s">
        <v>64</v>
      </c>
      <c r="B40" s="375"/>
      <c r="C40" s="376"/>
      <c r="D40" s="375"/>
      <c r="E40" s="376"/>
      <c r="F40" s="375"/>
      <c r="G40" s="376"/>
      <c r="H40" s="375"/>
      <c r="I40" s="376"/>
      <c r="J40" s="375"/>
      <c r="K40" s="376"/>
      <c r="L40" s="375"/>
      <c r="M40" s="376"/>
      <c r="N40" s="375"/>
      <c r="O40" s="376"/>
      <c r="P40" s="375"/>
      <c r="Q40" s="376"/>
      <c r="R40" s="375"/>
      <c r="S40" s="376"/>
      <c r="T40" s="375"/>
      <c r="U40" s="376"/>
      <c r="V40" s="375"/>
      <c r="W40" s="376"/>
      <c r="X40" s="181">
        <f t="shared" si="1"/>
        <v>0</v>
      </c>
      <c r="Y40" s="181">
        <f t="shared" si="2"/>
        <v>0</v>
      </c>
      <c r="Z40" s="228">
        <f t="shared" si="0"/>
        <v>0</v>
      </c>
    </row>
    <row r="41" spans="1:26" ht="24.95" customHeight="1" x14ac:dyDescent="0.2">
      <c r="A41" s="298" t="s">
        <v>65</v>
      </c>
      <c r="B41" s="375"/>
      <c r="C41" s="376"/>
      <c r="D41" s="375"/>
      <c r="E41" s="376"/>
      <c r="F41" s="375"/>
      <c r="G41" s="376"/>
      <c r="H41" s="375"/>
      <c r="I41" s="376"/>
      <c r="J41" s="375"/>
      <c r="K41" s="376"/>
      <c r="L41" s="375"/>
      <c r="M41" s="376"/>
      <c r="N41" s="375"/>
      <c r="O41" s="376"/>
      <c r="P41" s="375"/>
      <c r="Q41" s="376"/>
      <c r="R41" s="375"/>
      <c r="S41" s="376"/>
      <c r="T41" s="375"/>
      <c r="U41" s="376"/>
      <c r="V41" s="375"/>
      <c r="W41" s="376"/>
      <c r="X41" s="181">
        <f t="shared" si="1"/>
        <v>0</v>
      </c>
      <c r="Y41" s="181">
        <f t="shared" si="2"/>
        <v>0</v>
      </c>
      <c r="Z41" s="228">
        <f t="shared" si="0"/>
        <v>0</v>
      </c>
    </row>
    <row r="42" spans="1:26" ht="24.95" customHeight="1" x14ac:dyDescent="0.2">
      <c r="A42" s="298" t="s">
        <v>66</v>
      </c>
      <c r="B42" s="375"/>
      <c r="C42" s="376"/>
      <c r="D42" s="375"/>
      <c r="E42" s="376"/>
      <c r="F42" s="375"/>
      <c r="G42" s="376"/>
      <c r="H42" s="375"/>
      <c r="I42" s="376"/>
      <c r="J42" s="375"/>
      <c r="K42" s="376"/>
      <c r="L42" s="375"/>
      <c r="M42" s="376"/>
      <c r="N42" s="375"/>
      <c r="O42" s="376"/>
      <c r="P42" s="375"/>
      <c r="Q42" s="376"/>
      <c r="R42" s="375"/>
      <c r="S42" s="376"/>
      <c r="T42" s="375"/>
      <c r="U42" s="376"/>
      <c r="V42" s="375"/>
      <c r="W42" s="376"/>
      <c r="X42" s="181">
        <f t="shared" si="1"/>
        <v>0</v>
      </c>
      <c r="Y42" s="181">
        <f t="shared" si="2"/>
        <v>0</v>
      </c>
      <c r="Z42" s="228">
        <f t="shared" si="0"/>
        <v>0</v>
      </c>
    </row>
    <row r="43" spans="1:26" ht="24.95" customHeight="1" x14ac:dyDescent="0.2">
      <c r="A43" s="298" t="s">
        <v>67</v>
      </c>
      <c r="B43" s="375"/>
      <c r="C43" s="376"/>
      <c r="D43" s="375"/>
      <c r="E43" s="376"/>
      <c r="F43" s="375"/>
      <c r="G43" s="376"/>
      <c r="H43" s="375"/>
      <c r="I43" s="376"/>
      <c r="J43" s="375"/>
      <c r="K43" s="376"/>
      <c r="L43" s="375"/>
      <c r="M43" s="376"/>
      <c r="N43" s="375"/>
      <c r="O43" s="376"/>
      <c r="P43" s="375"/>
      <c r="Q43" s="376"/>
      <c r="R43" s="375"/>
      <c r="S43" s="376"/>
      <c r="T43" s="375"/>
      <c r="U43" s="376"/>
      <c r="V43" s="375"/>
      <c r="W43" s="376"/>
      <c r="X43" s="181">
        <f t="shared" si="1"/>
        <v>0</v>
      </c>
      <c r="Y43" s="181">
        <f t="shared" si="2"/>
        <v>0</v>
      </c>
      <c r="Z43" s="228">
        <f t="shared" si="0"/>
        <v>0</v>
      </c>
    </row>
    <row r="44" spans="1:26" ht="24.95" customHeight="1" x14ac:dyDescent="0.2">
      <c r="A44" s="298" t="s">
        <v>68</v>
      </c>
      <c r="B44" s="375"/>
      <c r="C44" s="376"/>
      <c r="D44" s="375"/>
      <c r="E44" s="376"/>
      <c r="F44" s="375"/>
      <c r="G44" s="376"/>
      <c r="H44" s="375"/>
      <c r="I44" s="376"/>
      <c r="J44" s="375"/>
      <c r="K44" s="376"/>
      <c r="L44" s="375"/>
      <c r="M44" s="376"/>
      <c r="N44" s="375"/>
      <c r="O44" s="376"/>
      <c r="P44" s="375"/>
      <c r="Q44" s="376"/>
      <c r="R44" s="375"/>
      <c r="S44" s="376"/>
      <c r="T44" s="375"/>
      <c r="U44" s="376"/>
      <c r="V44" s="375"/>
      <c r="W44" s="376"/>
      <c r="X44" s="181">
        <f t="shared" si="1"/>
        <v>0</v>
      </c>
      <c r="Y44" s="181">
        <f t="shared" si="2"/>
        <v>0</v>
      </c>
      <c r="Z44" s="228">
        <f t="shared" si="0"/>
        <v>0</v>
      </c>
    </row>
    <row r="45" spans="1:26" ht="24.95" customHeight="1" x14ac:dyDescent="0.2">
      <c r="A45" s="298" t="s">
        <v>420</v>
      </c>
      <c r="B45" s="375"/>
      <c r="C45" s="376"/>
      <c r="D45" s="375"/>
      <c r="E45" s="376"/>
      <c r="F45" s="375"/>
      <c r="G45" s="376"/>
      <c r="H45" s="375"/>
      <c r="I45" s="376"/>
      <c r="J45" s="375"/>
      <c r="K45" s="376"/>
      <c r="L45" s="375"/>
      <c r="M45" s="376"/>
      <c r="N45" s="375"/>
      <c r="O45" s="376"/>
      <c r="P45" s="375"/>
      <c r="Q45" s="376"/>
      <c r="R45" s="375"/>
      <c r="S45" s="376"/>
      <c r="T45" s="375"/>
      <c r="U45" s="376"/>
      <c r="V45" s="375"/>
      <c r="W45" s="376"/>
      <c r="X45" s="181">
        <f t="shared" si="1"/>
        <v>0</v>
      </c>
      <c r="Y45" s="181">
        <f t="shared" si="2"/>
        <v>0</v>
      </c>
      <c r="Z45" s="228">
        <f t="shared" si="0"/>
        <v>0</v>
      </c>
    </row>
    <row r="46" spans="1:26" ht="24.95" customHeight="1" x14ac:dyDescent="0.2">
      <c r="A46" s="298" t="s">
        <v>69</v>
      </c>
      <c r="B46" s="375"/>
      <c r="C46" s="376"/>
      <c r="D46" s="375"/>
      <c r="E46" s="376"/>
      <c r="F46" s="375"/>
      <c r="G46" s="376"/>
      <c r="H46" s="375"/>
      <c r="I46" s="376"/>
      <c r="J46" s="375"/>
      <c r="K46" s="376"/>
      <c r="L46" s="375"/>
      <c r="M46" s="376"/>
      <c r="N46" s="375"/>
      <c r="O46" s="376"/>
      <c r="P46" s="375"/>
      <c r="Q46" s="376"/>
      <c r="R46" s="375"/>
      <c r="S46" s="376"/>
      <c r="T46" s="375"/>
      <c r="U46" s="376"/>
      <c r="V46" s="375"/>
      <c r="W46" s="376"/>
      <c r="X46" s="181">
        <f t="shared" si="1"/>
        <v>0</v>
      </c>
      <c r="Y46" s="181">
        <f t="shared" si="2"/>
        <v>0</v>
      </c>
      <c r="Z46" s="228">
        <f t="shared" si="0"/>
        <v>0</v>
      </c>
    </row>
    <row r="47" spans="1:26" ht="24.95" customHeight="1" x14ac:dyDescent="0.2">
      <c r="A47" s="298" t="s">
        <v>70</v>
      </c>
      <c r="B47" s="375"/>
      <c r="C47" s="376"/>
      <c r="D47" s="375"/>
      <c r="E47" s="376"/>
      <c r="F47" s="375"/>
      <c r="G47" s="376"/>
      <c r="H47" s="375"/>
      <c r="I47" s="376"/>
      <c r="J47" s="375"/>
      <c r="K47" s="376"/>
      <c r="L47" s="375"/>
      <c r="M47" s="376"/>
      <c r="N47" s="375"/>
      <c r="O47" s="376"/>
      <c r="P47" s="375"/>
      <c r="Q47" s="376"/>
      <c r="R47" s="375"/>
      <c r="S47" s="376"/>
      <c r="T47" s="375"/>
      <c r="U47" s="376"/>
      <c r="V47" s="375"/>
      <c r="W47" s="376"/>
      <c r="X47" s="181">
        <f>B47+D47+F47+H47+J47+L47+N47+P47+R47+T47+V47</f>
        <v>0</v>
      </c>
      <c r="Y47" s="181">
        <f>C47+E47+G47+I47+K47+M47+O47+Q47+S47+U47+W47</f>
        <v>0</v>
      </c>
      <c r="Z47" s="229">
        <f t="shared" si="0"/>
        <v>0</v>
      </c>
    </row>
    <row r="48" spans="1:26" ht="15" customHeight="1" x14ac:dyDescent="0.2">
      <c r="A48" s="174" t="s">
        <v>71</v>
      </c>
      <c r="B48" s="230">
        <f t="shared" ref="B48:W48" si="3">SUM(B4:B47)</f>
        <v>0</v>
      </c>
      <c r="C48" s="230">
        <f t="shared" si="3"/>
        <v>0</v>
      </c>
      <c r="D48" s="230">
        <f t="shared" si="3"/>
        <v>0</v>
      </c>
      <c r="E48" s="230">
        <f t="shared" si="3"/>
        <v>0</v>
      </c>
      <c r="F48" s="230">
        <f t="shared" si="3"/>
        <v>0</v>
      </c>
      <c r="G48" s="230">
        <f t="shared" si="3"/>
        <v>0</v>
      </c>
      <c r="H48" s="230">
        <f t="shared" si="3"/>
        <v>0</v>
      </c>
      <c r="I48" s="230">
        <f t="shared" si="3"/>
        <v>0</v>
      </c>
      <c r="J48" s="230">
        <f t="shared" si="3"/>
        <v>236</v>
      </c>
      <c r="K48" s="230">
        <f t="shared" si="3"/>
        <v>400</v>
      </c>
      <c r="L48" s="230">
        <f t="shared" si="3"/>
        <v>0</v>
      </c>
      <c r="M48" s="230">
        <f t="shared" si="3"/>
        <v>0</v>
      </c>
      <c r="N48" s="230">
        <f t="shared" si="3"/>
        <v>0</v>
      </c>
      <c r="O48" s="230">
        <f t="shared" si="3"/>
        <v>0</v>
      </c>
      <c r="P48" s="230">
        <f t="shared" si="3"/>
        <v>38</v>
      </c>
      <c r="Q48" s="230">
        <f t="shared" si="3"/>
        <v>44</v>
      </c>
      <c r="R48" s="230">
        <f>SUM(R4:R47)</f>
        <v>0</v>
      </c>
      <c r="S48" s="230">
        <f>SUM(S4:S47)</f>
        <v>0</v>
      </c>
      <c r="T48" s="230">
        <f>SUM(T4:T47)</f>
        <v>0</v>
      </c>
      <c r="U48" s="230">
        <f>SUM(U4:U47)</f>
        <v>0</v>
      </c>
      <c r="V48" s="230">
        <f t="shared" si="3"/>
        <v>0</v>
      </c>
      <c r="W48" s="230">
        <f t="shared" si="3"/>
        <v>0</v>
      </c>
      <c r="X48" s="231">
        <f>SUM(X4:X47)</f>
        <v>274</v>
      </c>
      <c r="Y48" s="231">
        <f>SUM(Y4:Y47)</f>
        <v>444</v>
      </c>
      <c r="Z48" s="230">
        <f>X48+Y48</f>
        <v>718</v>
      </c>
    </row>
    <row r="49" spans="1:26" ht="9.9499999999999993" customHeight="1" x14ac:dyDescent="0.2">
      <c r="A49" s="614"/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12"/>
      <c r="Y49" s="13"/>
      <c r="Z49" s="11"/>
    </row>
    <row r="50" spans="1:26" ht="15" customHeight="1" x14ac:dyDescent="0.2">
      <c r="A50" s="28" t="s">
        <v>72</v>
      </c>
      <c r="B50" s="176" t="s">
        <v>36</v>
      </c>
      <c r="C50" s="176" t="s">
        <v>37</v>
      </c>
      <c r="D50" s="176" t="s">
        <v>71</v>
      </c>
      <c r="E50" s="14"/>
      <c r="F50" s="15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1"/>
      <c r="Z50" s="11"/>
    </row>
    <row r="51" spans="1:26" ht="24.95" customHeight="1" x14ac:dyDescent="0.2">
      <c r="A51" s="178" t="s">
        <v>73</v>
      </c>
      <c r="B51" s="296"/>
      <c r="C51" s="294"/>
      <c r="D51" s="232">
        <f>SUM(B51:C51)</f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"/>
      <c r="Y51" s="11"/>
      <c r="Z51" s="11"/>
    </row>
    <row r="52" spans="1:26" ht="24.95" customHeight="1" x14ac:dyDescent="0.2">
      <c r="A52" s="179" t="s">
        <v>74</v>
      </c>
      <c r="B52" s="297">
        <v>1</v>
      </c>
      <c r="C52" s="295">
        <v>2</v>
      </c>
      <c r="D52" s="233">
        <f>SUM(B52:C52)</f>
        <v>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  <c r="Y52" s="11"/>
      <c r="Z52" s="11"/>
    </row>
    <row r="53" spans="1:26" ht="15" customHeight="1" x14ac:dyDescent="0.2">
      <c r="A53" s="176" t="s">
        <v>71</v>
      </c>
      <c r="B53" s="234">
        <f>SUM(B51:B52)</f>
        <v>1</v>
      </c>
      <c r="C53" s="234">
        <f>SUM(C51:C52)</f>
        <v>2</v>
      </c>
      <c r="D53" s="234">
        <f>SUM(B53:C53)</f>
        <v>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7"/>
      <c r="Y53" s="11"/>
      <c r="Z53" s="11"/>
    </row>
    <row r="54" spans="1:26" ht="9.9499999999999993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35" customHeight="1" x14ac:dyDescent="0.3">
      <c r="A55" s="18" t="s">
        <v>75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20"/>
      <c r="V55" s="19"/>
      <c r="W55" s="19"/>
      <c r="X55" s="20"/>
      <c r="Y55" s="20"/>
      <c r="Z55" s="19"/>
    </row>
    <row r="56" spans="1:26" ht="13.35" customHeight="1" x14ac:dyDescent="0.3">
      <c r="A56" s="300" t="s">
        <v>421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49"/>
      <c r="U56" s="49"/>
      <c r="V56" s="19"/>
      <c r="W56" s="19"/>
      <c r="X56" s="20"/>
      <c r="Y56" s="20"/>
      <c r="Z56" s="19"/>
    </row>
    <row r="57" spans="1:26" ht="13.35" customHeight="1" x14ac:dyDescent="0.3">
      <c r="A57" s="69" t="s">
        <v>422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49"/>
      <c r="U57" s="49"/>
      <c r="V57" s="19"/>
      <c r="W57" s="19"/>
      <c r="X57" s="20"/>
      <c r="Y57" s="20"/>
      <c r="Z57" s="19"/>
    </row>
    <row r="58" spans="1:26" ht="13.35" customHeight="1" x14ac:dyDescent="0.3">
      <c r="A58" s="69" t="s">
        <v>76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49"/>
      <c r="U58" s="49"/>
      <c r="V58" s="19"/>
      <c r="W58" s="19"/>
      <c r="X58" s="20"/>
      <c r="Y58" s="20"/>
      <c r="Z58" s="19"/>
    </row>
    <row r="59" spans="1:26" ht="26.45" customHeight="1" x14ac:dyDescent="0.3">
      <c r="A59" s="613" t="s">
        <v>423</v>
      </c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299"/>
      <c r="O59" s="299"/>
      <c r="P59" s="299"/>
      <c r="Q59" s="299"/>
      <c r="R59" s="299"/>
      <c r="S59" s="299"/>
      <c r="T59" s="49"/>
      <c r="U59" s="49"/>
      <c r="V59" s="19"/>
      <c r="W59" s="19"/>
      <c r="X59" s="20"/>
      <c r="Y59" s="20"/>
      <c r="Z59" s="19"/>
    </row>
    <row r="60" spans="1:26" s="367" customFormat="1" ht="14.25" customHeight="1" x14ac:dyDescent="0.3">
      <c r="A60" s="364" t="s">
        <v>519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49"/>
      <c r="Y60" s="49"/>
      <c r="Z60" s="299"/>
    </row>
    <row r="61" spans="1:26" x14ac:dyDescent="0.3">
      <c r="A61" s="23"/>
    </row>
    <row r="76" spans="1:1" ht="16.5" x14ac:dyDescent="0.3">
      <c r="A76" s="26"/>
    </row>
  </sheetData>
  <sheetProtection algorithmName="SHA-512" hashValue="/SuF1uoGACTBFPjJB9f9bp7OHVF2Wpy32JrRQMkdeJx4BW4PN1yroNWEkx7h4847L7GkrIFqeKMLI2TkfCDdeQ==" saltValue="WcAPtNhL4MckURPps7igM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33" type="noConversion"/>
  <pageMargins left="0.75" right="0.75" top="1" bottom="1" header="0" footer="0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N46" activePane="bottomRight" state="frozen"/>
      <selection activeCell="J10" sqref="J10"/>
      <selection pane="topRight" activeCell="J10" sqref="J10"/>
      <selection pane="bottomLeft" activeCell="J10" sqref="J10"/>
      <selection pane="bottomRight" activeCell="O53" sqref="O53"/>
    </sheetView>
  </sheetViews>
  <sheetFormatPr defaultColWidth="9.140625" defaultRowHeight="15" customHeight="1" x14ac:dyDescent="0.3"/>
  <cols>
    <col min="1" max="1" width="30.7109375" style="25" customWidth="1"/>
    <col min="2" max="28" width="8.7109375" style="25" customWidth="1"/>
    <col min="29" max="16384" width="9.140625" style="25"/>
  </cols>
  <sheetData>
    <row r="1" spans="1:31" s="27" customFormat="1" ht="30" customHeight="1" x14ac:dyDescent="0.2">
      <c r="A1" s="618" t="s">
        <v>436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9"/>
      <c r="Z1" s="620" t="s">
        <v>77</v>
      </c>
      <c r="AA1" s="621"/>
      <c r="AB1" s="622"/>
    </row>
    <row r="2" spans="1:31" s="13" customFormat="1" ht="19.5" customHeight="1" x14ac:dyDescent="0.15">
      <c r="A2" s="623" t="s">
        <v>78</v>
      </c>
      <c r="B2" s="623" t="s">
        <v>79</v>
      </c>
      <c r="C2" s="623"/>
      <c r="D2" s="623" t="s">
        <v>80</v>
      </c>
      <c r="E2" s="623"/>
      <c r="F2" s="623" t="s">
        <v>81</v>
      </c>
      <c r="G2" s="623"/>
      <c r="H2" s="623" t="s">
        <v>82</v>
      </c>
      <c r="I2" s="623"/>
      <c r="J2" s="623" t="s">
        <v>83</v>
      </c>
      <c r="K2" s="623"/>
      <c r="L2" s="623" t="s">
        <v>84</v>
      </c>
      <c r="M2" s="623"/>
      <c r="N2" s="623" t="s">
        <v>85</v>
      </c>
      <c r="O2" s="623"/>
      <c r="P2" s="623" t="s">
        <v>86</v>
      </c>
      <c r="Q2" s="623"/>
      <c r="R2" s="623" t="s">
        <v>87</v>
      </c>
      <c r="S2" s="623"/>
      <c r="T2" s="623" t="s">
        <v>88</v>
      </c>
      <c r="U2" s="623"/>
      <c r="V2" s="623" t="s">
        <v>89</v>
      </c>
      <c r="W2" s="623"/>
      <c r="X2" s="623" t="s">
        <v>90</v>
      </c>
      <c r="Y2" s="623"/>
      <c r="Z2" s="623" t="s">
        <v>35</v>
      </c>
      <c r="AA2" s="623"/>
      <c r="AB2" s="623" t="s">
        <v>35</v>
      </c>
    </row>
    <row r="3" spans="1:31" s="13" customFormat="1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623"/>
    </row>
    <row r="4" spans="1:31" s="29" customFormat="1" ht="24.95" customHeight="1" x14ac:dyDescent="0.2">
      <c r="A4" s="298" t="s">
        <v>38</v>
      </c>
      <c r="B4" s="383"/>
      <c r="C4" s="385"/>
      <c r="D4" s="377"/>
      <c r="E4" s="380"/>
      <c r="F4" s="377"/>
      <c r="G4" s="380"/>
      <c r="H4" s="377"/>
      <c r="I4" s="380"/>
      <c r="J4" s="377"/>
      <c r="K4" s="380"/>
      <c r="L4" s="377"/>
      <c r="M4" s="380"/>
      <c r="N4" s="377"/>
      <c r="O4" s="380"/>
      <c r="P4" s="377"/>
      <c r="Q4" s="380"/>
      <c r="R4" s="377"/>
      <c r="S4" s="380"/>
      <c r="T4" s="377"/>
      <c r="U4" s="380"/>
      <c r="V4" s="377"/>
      <c r="W4" s="380"/>
      <c r="X4" s="377"/>
      <c r="Y4" s="380"/>
      <c r="Z4" s="183">
        <f>B4+D4+F4+H4+J4+L4+N4+P4+R4+T4+V4+X4</f>
        <v>0</v>
      </c>
      <c r="AA4" s="183">
        <f>C4+E4+G4+I4+K4+M4+O4+Q4+S4+U4+W4+Y4</f>
        <v>0</v>
      </c>
      <c r="AB4" s="183">
        <f>Z4+AA4</f>
        <v>0</v>
      </c>
      <c r="AC4" s="172">
        <f>'Quadro 1'!X4</f>
        <v>0</v>
      </c>
      <c r="AD4" s="172">
        <f>'Quadro 1'!Y4</f>
        <v>0</v>
      </c>
      <c r="AE4" s="172">
        <f>'Quadro 1'!Z4</f>
        <v>0</v>
      </c>
    </row>
    <row r="5" spans="1:31" s="29" customFormat="1" ht="24.95" customHeight="1" x14ac:dyDescent="0.2">
      <c r="A5" s="298" t="s">
        <v>409</v>
      </c>
      <c r="B5" s="384"/>
      <c r="C5" s="385"/>
      <c r="D5" s="379"/>
      <c r="E5" s="381"/>
      <c r="F5" s="379"/>
      <c r="G5" s="381"/>
      <c r="H5" s="379"/>
      <c r="I5" s="381"/>
      <c r="J5" s="379"/>
      <c r="K5" s="381"/>
      <c r="L5" s="379"/>
      <c r="M5" s="381"/>
      <c r="N5" s="379">
        <v>1</v>
      </c>
      <c r="O5" s="381"/>
      <c r="P5" s="379"/>
      <c r="Q5" s="381"/>
      <c r="R5" s="379"/>
      <c r="S5" s="381"/>
      <c r="T5" s="379"/>
      <c r="U5" s="381"/>
      <c r="V5" s="379"/>
      <c r="W5" s="381"/>
      <c r="X5" s="379"/>
      <c r="Y5" s="381"/>
      <c r="Z5" s="185">
        <f t="shared" ref="Z5:AA19" si="0">B5+D5+F5+H5+J5+L5+N5+P5+R5+T5+V5+X5</f>
        <v>1</v>
      </c>
      <c r="AA5" s="185">
        <f t="shared" si="0"/>
        <v>0</v>
      </c>
      <c r="AB5" s="185">
        <f>Z5+AA5</f>
        <v>1</v>
      </c>
      <c r="AC5" s="172">
        <f>'Quadro 1'!X5</f>
        <v>1</v>
      </c>
      <c r="AD5" s="172">
        <f>'Quadro 1'!Y5</f>
        <v>0</v>
      </c>
      <c r="AE5" s="172">
        <f>'Quadro 1'!Z5</f>
        <v>1</v>
      </c>
    </row>
    <row r="6" spans="1:31" s="29" customFormat="1" ht="24.95" customHeight="1" x14ac:dyDescent="0.2">
      <c r="A6" s="298" t="s">
        <v>410</v>
      </c>
      <c r="B6" s="384"/>
      <c r="C6" s="385"/>
      <c r="D6" s="379"/>
      <c r="E6" s="381"/>
      <c r="F6" s="379"/>
      <c r="G6" s="381"/>
      <c r="H6" s="379"/>
      <c r="I6" s="381"/>
      <c r="J6" s="379"/>
      <c r="K6" s="381"/>
      <c r="L6" s="379"/>
      <c r="M6" s="381"/>
      <c r="N6" s="379"/>
      <c r="O6" s="381"/>
      <c r="P6" s="379"/>
      <c r="Q6" s="381">
        <v>2</v>
      </c>
      <c r="R6" s="379">
        <v>1</v>
      </c>
      <c r="S6" s="381"/>
      <c r="T6" s="379"/>
      <c r="U6" s="381"/>
      <c r="V6" s="379"/>
      <c r="W6" s="381"/>
      <c r="X6" s="379"/>
      <c r="Y6" s="381"/>
      <c r="Z6" s="185">
        <f t="shared" si="0"/>
        <v>1</v>
      </c>
      <c r="AA6" s="185">
        <f t="shared" si="0"/>
        <v>2</v>
      </c>
      <c r="AB6" s="185">
        <f t="shared" ref="AB6:AB47" si="1">Z6+AA6</f>
        <v>3</v>
      </c>
      <c r="AC6" s="172">
        <f>'Quadro 1'!X6</f>
        <v>1</v>
      </c>
      <c r="AD6" s="172">
        <f>'Quadro 1'!Y6</f>
        <v>2</v>
      </c>
      <c r="AE6" s="172">
        <f>'Quadro 1'!Z6</f>
        <v>3</v>
      </c>
    </row>
    <row r="7" spans="1:31" s="29" customFormat="1" ht="24.95" customHeight="1" x14ac:dyDescent="0.2">
      <c r="A7" s="298" t="s">
        <v>411</v>
      </c>
      <c r="B7" s="384"/>
      <c r="C7" s="385"/>
      <c r="D7" s="379"/>
      <c r="E7" s="381"/>
      <c r="F7" s="379"/>
      <c r="G7" s="381"/>
      <c r="H7" s="379"/>
      <c r="I7" s="381"/>
      <c r="J7" s="379"/>
      <c r="K7" s="381"/>
      <c r="L7" s="379">
        <v>2</v>
      </c>
      <c r="M7" s="381"/>
      <c r="N7" s="379">
        <v>2</v>
      </c>
      <c r="O7" s="381">
        <v>2</v>
      </c>
      <c r="P7" s="379">
        <v>3</v>
      </c>
      <c r="Q7" s="381">
        <v>1</v>
      </c>
      <c r="R7" s="379">
        <v>2</v>
      </c>
      <c r="S7" s="381">
        <v>6</v>
      </c>
      <c r="T7" s="379">
        <v>1</v>
      </c>
      <c r="U7" s="381">
        <v>1</v>
      </c>
      <c r="V7" s="379"/>
      <c r="W7" s="381"/>
      <c r="X7" s="379"/>
      <c r="Y7" s="381"/>
      <c r="Z7" s="185">
        <f t="shared" si="0"/>
        <v>10</v>
      </c>
      <c r="AA7" s="185">
        <f t="shared" si="0"/>
        <v>10</v>
      </c>
      <c r="AB7" s="185">
        <f t="shared" si="1"/>
        <v>20</v>
      </c>
      <c r="AC7" s="172">
        <f>'Quadro 1'!X7</f>
        <v>10</v>
      </c>
      <c r="AD7" s="172">
        <f>'Quadro 1'!Y7</f>
        <v>10</v>
      </c>
      <c r="AE7" s="172">
        <f>'Quadro 1'!Z7</f>
        <v>20</v>
      </c>
    </row>
    <row r="8" spans="1:31" s="29" customFormat="1" ht="24.95" customHeight="1" x14ac:dyDescent="0.2">
      <c r="A8" s="298" t="s">
        <v>412</v>
      </c>
      <c r="B8" s="384"/>
      <c r="C8" s="385"/>
      <c r="D8" s="379"/>
      <c r="E8" s="381"/>
      <c r="F8" s="379"/>
      <c r="G8" s="381"/>
      <c r="H8" s="379"/>
      <c r="I8" s="381"/>
      <c r="J8" s="379">
        <v>1</v>
      </c>
      <c r="K8" s="381">
        <v>1</v>
      </c>
      <c r="L8" s="379">
        <v>6</v>
      </c>
      <c r="M8" s="381">
        <v>10</v>
      </c>
      <c r="N8" s="379">
        <v>5</v>
      </c>
      <c r="O8" s="381">
        <v>7</v>
      </c>
      <c r="P8" s="379">
        <v>6</v>
      </c>
      <c r="Q8" s="381">
        <v>6</v>
      </c>
      <c r="R8" s="379">
        <v>5</v>
      </c>
      <c r="S8" s="381">
        <v>4</v>
      </c>
      <c r="T8" s="379">
        <v>1</v>
      </c>
      <c r="U8" s="381">
        <v>3</v>
      </c>
      <c r="V8" s="379">
        <v>2</v>
      </c>
      <c r="W8" s="381">
        <v>1</v>
      </c>
      <c r="X8" s="379"/>
      <c r="Y8" s="381"/>
      <c r="Z8" s="185">
        <f t="shared" si="0"/>
        <v>26</v>
      </c>
      <c r="AA8" s="185">
        <f t="shared" si="0"/>
        <v>32</v>
      </c>
      <c r="AB8" s="185">
        <f t="shared" si="1"/>
        <v>58</v>
      </c>
      <c r="AC8" s="172">
        <f>'Quadro 1'!X8</f>
        <v>26</v>
      </c>
      <c r="AD8" s="172">
        <f>'Quadro 1'!Y8</f>
        <v>32</v>
      </c>
      <c r="AE8" s="172">
        <f>'Quadro 1'!Z8</f>
        <v>58</v>
      </c>
    </row>
    <row r="9" spans="1:31" s="29" customFormat="1" ht="24.95" customHeight="1" x14ac:dyDescent="0.2">
      <c r="A9" s="298" t="s">
        <v>413</v>
      </c>
      <c r="B9" s="384"/>
      <c r="C9" s="385"/>
      <c r="D9" s="379"/>
      <c r="E9" s="381"/>
      <c r="F9" s="379"/>
      <c r="G9" s="381"/>
      <c r="H9" s="379"/>
      <c r="I9" s="381"/>
      <c r="J9" s="379"/>
      <c r="K9" s="381"/>
      <c r="L9" s="379"/>
      <c r="M9" s="381"/>
      <c r="N9" s="379"/>
      <c r="O9" s="381"/>
      <c r="P9" s="379"/>
      <c r="Q9" s="381"/>
      <c r="R9" s="379"/>
      <c r="S9" s="381"/>
      <c r="T9" s="379"/>
      <c r="U9" s="381"/>
      <c r="V9" s="379"/>
      <c r="W9" s="381"/>
      <c r="X9" s="379"/>
      <c r="Y9" s="381"/>
      <c r="Z9" s="185">
        <f t="shared" si="0"/>
        <v>0</v>
      </c>
      <c r="AA9" s="185">
        <f t="shared" si="0"/>
        <v>0</v>
      </c>
      <c r="AB9" s="185">
        <f t="shared" si="1"/>
        <v>0</v>
      </c>
      <c r="AC9" s="172">
        <f>'Quadro 1'!X9</f>
        <v>0</v>
      </c>
      <c r="AD9" s="172">
        <f>'Quadro 1'!Y9</f>
        <v>0</v>
      </c>
      <c r="AE9" s="172">
        <f>'Quadro 1'!Z9</f>
        <v>0</v>
      </c>
    </row>
    <row r="10" spans="1:31" s="29" customFormat="1" ht="24.95" customHeight="1" x14ac:dyDescent="0.2">
      <c r="A10" s="298" t="s">
        <v>39</v>
      </c>
      <c r="B10" s="384"/>
      <c r="C10" s="385"/>
      <c r="D10" s="379"/>
      <c r="E10" s="381"/>
      <c r="F10" s="379">
        <v>1</v>
      </c>
      <c r="G10" s="381">
        <v>5</v>
      </c>
      <c r="H10" s="379">
        <v>13</v>
      </c>
      <c r="I10" s="381">
        <v>10</v>
      </c>
      <c r="J10" s="379">
        <v>9</v>
      </c>
      <c r="K10" s="381">
        <v>27</v>
      </c>
      <c r="L10" s="379">
        <v>17</v>
      </c>
      <c r="M10" s="381">
        <v>51</v>
      </c>
      <c r="N10" s="379">
        <v>25</v>
      </c>
      <c r="O10" s="381">
        <v>59</v>
      </c>
      <c r="P10" s="379">
        <v>17</v>
      </c>
      <c r="Q10" s="381">
        <v>56</v>
      </c>
      <c r="R10" s="379">
        <v>20</v>
      </c>
      <c r="S10" s="381">
        <v>49</v>
      </c>
      <c r="T10" s="379">
        <v>19</v>
      </c>
      <c r="U10" s="381">
        <v>25</v>
      </c>
      <c r="V10" s="379">
        <v>15</v>
      </c>
      <c r="W10" s="381">
        <v>12</v>
      </c>
      <c r="X10" s="379"/>
      <c r="Y10" s="381"/>
      <c r="Z10" s="185">
        <f t="shared" si="0"/>
        <v>136</v>
      </c>
      <c r="AA10" s="185">
        <f t="shared" si="0"/>
        <v>294</v>
      </c>
      <c r="AB10" s="185">
        <f t="shared" si="1"/>
        <v>430</v>
      </c>
      <c r="AC10" s="172">
        <f>'Quadro 1'!X10</f>
        <v>136</v>
      </c>
      <c r="AD10" s="172">
        <f>'Quadro 1'!Y10</f>
        <v>294</v>
      </c>
      <c r="AE10" s="172">
        <f>'Quadro 1'!Z10</f>
        <v>430</v>
      </c>
    </row>
    <row r="11" spans="1:31" s="29" customFormat="1" ht="24.95" customHeight="1" x14ac:dyDescent="0.2">
      <c r="A11" s="298" t="s">
        <v>40</v>
      </c>
      <c r="B11" s="384"/>
      <c r="C11" s="385"/>
      <c r="D11" s="379"/>
      <c r="E11" s="381">
        <v>1</v>
      </c>
      <c r="F11" s="379">
        <v>2</v>
      </c>
      <c r="G11" s="381">
        <v>1</v>
      </c>
      <c r="H11" s="379">
        <v>2</v>
      </c>
      <c r="I11" s="381">
        <v>1</v>
      </c>
      <c r="J11" s="379">
        <v>3</v>
      </c>
      <c r="K11" s="381">
        <v>1</v>
      </c>
      <c r="L11" s="379">
        <v>5</v>
      </c>
      <c r="M11" s="381">
        <v>6</v>
      </c>
      <c r="N11" s="379">
        <v>8</v>
      </c>
      <c r="O11" s="381">
        <v>8</v>
      </c>
      <c r="P11" s="379">
        <v>7</v>
      </c>
      <c r="Q11" s="381">
        <v>14</v>
      </c>
      <c r="R11" s="379">
        <v>12</v>
      </c>
      <c r="S11" s="381">
        <v>21</v>
      </c>
      <c r="T11" s="379">
        <v>17</v>
      </c>
      <c r="U11" s="381">
        <v>27</v>
      </c>
      <c r="V11" s="379">
        <v>6</v>
      </c>
      <c r="W11" s="381">
        <v>5</v>
      </c>
      <c r="X11" s="379"/>
      <c r="Y11" s="381"/>
      <c r="Z11" s="185">
        <f t="shared" si="0"/>
        <v>62</v>
      </c>
      <c r="AA11" s="185">
        <f t="shared" si="0"/>
        <v>85</v>
      </c>
      <c r="AB11" s="185">
        <f t="shared" si="1"/>
        <v>147</v>
      </c>
      <c r="AC11" s="172">
        <f>'Quadro 1'!X11</f>
        <v>62</v>
      </c>
      <c r="AD11" s="172">
        <f>'Quadro 1'!Y11</f>
        <v>85</v>
      </c>
      <c r="AE11" s="172">
        <f>'Quadro 1'!Z11</f>
        <v>147</v>
      </c>
    </row>
    <row r="12" spans="1:31" s="29" customFormat="1" ht="24.95" customHeight="1" x14ac:dyDescent="0.2">
      <c r="A12" s="298" t="s">
        <v>41</v>
      </c>
      <c r="B12" s="384"/>
      <c r="C12" s="385"/>
      <c r="D12" s="379"/>
      <c r="E12" s="381"/>
      <c r="F12" s="379"/>
      <c r="G12" s="381"/>
      <c r="H12" s="379"/>
      <c r="I12" s="381"/>
      <c r="J12" s="379"/>
      <c r="K12" s="381">
        <v>1</v>
      </c>
      <c r="L12" s="379"/>
      <c r="M12" s="381"/>
      <c r="N12" s="379">
        <v>1</v>
      </c>
      <c r="O12" s="381">
        <v>1</v>
      </c>
      <c r="P12" s="379">
        <v>3</v>
      </c>
      <c r="Q12" s="381">
        <v>3</v>
      </c>
      <c r="R12" s="379">
        <v>3</v>
      </c>
      <c r="S12" s="381">
        <v>2</v>
      </c>
      <c r="T12" s="379">
        <v>9</v>
      </c>
      <c r="U12" s="381">
        <v>7</v>
      </c>
      <c r="V12" s="379">
        <v>5</v>
      </c>
      <c r="W12" s="381">
        <v>2</v>
      </c>
      <c r="X12" s="379"/>
      <c r="Y12" s="381"/>
      <c r="Z12" s="185">
        <f t="shared" si="0"/>
        <v>21</v>
      </c>
      <c r="AA12" s="185">
        <f t="shared" si="0"/>
        <v>16</v>
      </c>
      <c r="AB12" s="185">
        <f t="shared" si="1"/>
        <v>37</v>
      </c>
      <c r="AC12" s="172">
        <f>'Quadro 1'!X12</f>
        <v>21</v>
      </c>
      <c r="AD12" s="172">
        <f>'Quadro 1'!Y12</f>
        <v>16</v>
      </c>
      <c r="AE12" s="172">
        <f>'Quadro 1'!Z12</f>
        <v>37</v>
      </c>
    </row>
    <row r="13" spans="1:31" s="29" customFormat="1" ht="24.95" customHeight="1" x14ac:dyDescent="0.2">
      <c r="A13" s="298" t="s">
        <v>42</v>
      </c>
      <c r="B13" s="384"/>
      <c r="C13" s="385"/>
      <c r="D13" s="379"/>
      <c r="E13" s="381"/>
      <c r="F13" s="379"/>
      <c r="G13" s="381"/>
      <c r="H13" s="379"/>
      <c r="I13" s="381"/>
      <c r="J13" s="379"/>
      <c r="K13" s="381"/>
      <c r="L13" s="379"/>
      <c r="M13" s="381"/>
      <c r="N13" s="379"/>
      <c r="O13" s="381"/>
      <c r="P13" s="379"/>
      <c r="Q13" s="381"/>
      <c r="R13" s="379"/>
      <c r="S13" s="381"/>
      <c r="T13" s="379"/>
      <c r="U13" s="381"/>
      <c r="V13" s="379"/>
      <c r="W13" s="381"/>
      <c r="X13" s="379"/>
      <c r="Y13" s="381"/>
      <c r="Z13" s="185">
        <f t="shared" si="0"/>
        <v>0</v>
      </c>
      <c r="AA13" s="185">
        <f t="shared" si="0"/>
        <v>0</v>
      </c>
      <c r="AB13" s="185">
        <f t="shared" si="1"/>
        <v>0</v>
      </c>
      <c r="AC13" s="172">
        <f>'Quadro 1'!X13</f>
        <v>0</v>
      </c>
      <c r="AD13" s="172">
        <f>'Quadro 1'!Y13</f>
        <v>0</v>
      </c>
      <c r="AE13" s="172">
        <f>'Quadro 1'!Z13</f>
        <v>0</v>
      </c>
    </row>
    <row r="14" spans="1:31" s="29" customFormat="1" ht="24.95" customHeight="1" x14ac:dyDescent="0.2">
      <c r="A14" s="298" t="s">
        <v>43</v>
      </c>
      <c r="B14" s="384"/>
      <c r="C14" s="385"/>
      <c r="D14" s="379"/>
      <c r="E14" s="381"/>
      <c r="F14" s="379"/>
      <c r="G14" s="381"/>
      <c r="H14" s="379"/>
      <c r="I14" s="381"/>
      <c r="J14" s="379"/>
      <c r="K14" s="381"/>
      <c r="L14" s="379"/>
      <c r="M14" s="381"/>
      <c r="N14" s="379">
        <v>1</v>
      </c>
      <c r="O14" s="381">
        <v>1</v>
      </c>
      <c r="P14" s="379">
        <v>5</v>
      </c>
      <c r="Q14" s="381"/>
      <c r="R14" s="379">
        <v>5</v>
      </c>
      <c r="S14" s="381"/>
      <c r="T14" s="379">
        <v>4</v>
      </c>
      <c r="U14" s="381">
        <v>2</v>
      </c>
      <c r="V14" s="379">
        <v>1</v>
      </c>
      <c r="W14" s="381">
        <v>1</v>
      </c>
      <c r="X14" s="379"/>
      <c r="Y14" s="381"/>
      <c r="Z14" s="185">
        <f t="shared" si="0"/>
        <v>16</v>
      </c>
      <c r="AA14" s="185">
        <f t="shared" si="0"/>
        <v>4</v>
      </c>
      <c r="AB14" s="185">
        <f t="shared" si="1"/>
        <v>20</v>
      </c>
      <c r="AC14" s="172">
        <f>'Quadro 1'!X14</f>
        <v>16</v>
      </c>
      <c r="AD14" s="172">
        <f>'Quadro 1'!Y14</f>
        <v>4</v>
      </c>
      <c r="AE14" s="172">
        <f>'Quadro 1'!Z14</f>
        <v>20</v>
      </c>
    </row>
    <row r="15" spans="1:31" s="29" customFormat="1" ht="24.95" customHeight="1" x14ac:dyDescent="0.2">
      <c r="A15" s="298" t="s">
        <v>44</v>
      </c>
      <c r="B15" s="384"/>
      <c r="C15" s="385"/>
      <c r="D15" s="379"/>
      <c r="E15" s="381"/>
      <c r="F15" s="379"/>
      <c r="G15" s="381"/>
      <c r="H15" s="379"/>
      <c r="I15" s="381"/>
      <c r="J15" s="379"/>
      <c r="K15" s="381"/>
      <c r="L15" s="379"/>
      <c r="M15" s="381"/>
      <c r="N15" s="379"/>
      <c r="O15" s="381"/>
      <c r="P15" s="379"/>
      <c r="Q15" s="381"/>
      <c r="R15" s="379"/>
      <c r="S15" s="381"/>
      <c r="T15" s="379"/>
      <c r="U15" s="381"/>
      <c r="V15" s="379"/>
      <c r="W15" s="381"/>
      <c r="X15" s="379"/>
      <c r="Y15" s="381"/>
      <c r="Z15" s="185">
        <f t="shared" si="0"/>
        <v>0</v>
      </c>
      <c r="AA15" s="185">
        <f t="shared" si="0"/>
        <v>0</v>
      </c>
      <c r="AB15" s="185">
        <f t="shared" si="1"/>
        <v>0</v>
      </c>
      <c r="AC15" s="172">
        <f>'Quadro 1'!X15</f>
        <v>0</v>
      </c>
      <c r="AD15" s="172">
        <f>'Quadro 1'!Y15</f>
        <v>0</v>
      </c>
      <c r="AE15" s="172">
        <f>'Quadro 1'!Z15</f>
        <v>0</v>
      </c>
    </row>
    <row r="16" spans="1:31" s="29" customFormat="1" ht="24.95" customHeight="1" x14ac:dyDescent="0.2">
      <c r="A16" s="298" t="s">
        <v>45</v>
      </c>
      <c r="B16" s="384"/>
      <c r="C16" s="385"/>
      <c r="D16" s="379"/>
      <c r="E16" s="381"/>
      <c r="F16" s="379"/>
      <c r="G16" s="381"/>
      <c r="H16" s="379"/>
      <c r="I16" s="381"/>
      <c r="J16" s="379"/>
      <c r="K16" s="381"/>
      <c r="L16" s="379"/>
      <c r="M16" s="381"/>
      <c r="N16" s="379"/>
      <c r="O16" s="381"/>
      <c r="P16" s="379"/>
      <c r="Q16" s="381"/>
      <c r="R16" s="379"/>
      <c r="S16" s="381"/>
      <c r="T16" s="379"/>
      <c r="U16" s="381"/>
      <c r="V16" s="379"/>
      <c r="W16" s="381"/>
      <c r="X16" s="379"/>
      <c r="Y16" s="381"/>
      <c r="Z16" s="185">
        <f t="shared" si="0"/>
        <v>0</v>
      </c>
      <c r="AA16" s="185">
        <f t="shared" si="0"/>
        <v>0</v>
      </c>
      <c r="AB16" s="185">
        <f t="shared" si="1"/>
        <v>0</v>
      </c>
      <c r="AC16" s="172">
        <f>'Quadro 1'!X16</f>
        <v>0</v>
      </c>
      <c r="AD16" s="172">
        <f>'Quadro 1'!Y16</f>
        <v>0</v>
      </c>
      <c r="AE16" s="172">
        <f>'Quadro 1'!Z16</f>
        <v>0</v>
      </c>
    </row>
    <row r="17" spans="1:31" s="29" customFormat="1" ht="24.95" customHeight="1" x14ac:dyDescent="0.2">
      <c r="A17" s="298" t="s">
        <v>504</v>
      </c>
      <c r="B17" s="384"/>
      <c r="C17" s="385"/>
      <c r="D17" s="379"/>
      <c r="E17" s="381"/>
      <c r="F17" s="379"/>
      <c r="G17" s="381"/>
      <c r="H17" s="379"/>
      <c r="I17" s="381"/>
      <c r="J17" s="379"/>
      <c r="K17" s="381"/>
      <c r="L17" s="379"/>
      <c r="M17" s="381"/>
      <c r="N17" s="379"/>
      <c r="O17" s="381"/>
      <c r="P17" s="379"/>
      <c r="Q17" s="381"/>
      <c r="R17" s="379"/>
      <c r="S17" s="381"/>
      <c r="T17" s="379"/>
      <c r="U17" s="381"/>
      <c r="V17" s="379"/>
      <c r="W17" s="381"/>
      <c r="X17" s="379"/>
      <c r="Y17" s="381"/>
      <c r="Z17" s="185">
        <f t="shared" si="0"/>
        <v>0</v>
      </c>
      <c r="AA17" s="185">
        <f t="shared" si="0"/>
        <v>0</v>
      </c>
      <c r="AB17" s="185">
        <f t="shared" si="1"/>
        <v>0</v>
      </c>
      <c r="AC17" s="172">
        <f>'Quadro 1'!X17</f>
        <v>0</v>
      </c>
      <c r="AD17" s="172">
        <f>'Quadro 1'!Y17</f>
        <v>0</v>
      </c>
      <c r="AE17" s="172">
        <f>'Quadro 1'!Z17</f>
        <v>0</v>
      </c>
    </row>
    <row r="18" spans="1:31" s="29" customFormat="1" ht="24.95" customHeight="1" x14ac:dyDescent="0.2">
      <c r="A18" s="298" t="s">
        <v>48</v>
      </c>
      <c r="B18" s="384"/>
      <c r="C18" s="385"/>
      <c r="D18" s="379"/>
      <c r="E18" s="381"/>
      <c r="F18" s="379"/>
      <c r="G18" s="381"/>
      <c r="H18" s="379"/>
      <c r="I18" s="381"/>
      <c r="J18" s="379"/>
      <c r="K18" s="381"/>
      <c r="L18" s="379"/>
      <c r="M18" s="381"/>
      <c r="N18" s="379"/>
      <c r="O18" s="381"/>
      <c r="P18" s="379"/>
      <c r="Q18" s="381"/>
      <c r="R18" s="379"/>
      <c r="S18" s="381"/>
      <c r="T18" s="379"/>
      <c r="U18" s="381"/>
      <c r="V18" s="379"/>
      <c r="W18" s="381"/>
      <c r="X18" s="379"/>
      <c r="Y18" s="381"/>
      <c r="Z18" s="185">
        <f t="shared" si="0"/>
        <v>0</v>
      </c>
      <c r="AA18" s="185">
        <f t="shared" si="0"/>
        <v>0</v>
      </c>
      <c r="AB18" s="185">
        <f t="shared" si="1"/>
        <v>0</v>
      </c>
      <c r="AC18" s="172">
        <f>'Quadro 1'!X18</f>
        <v>0</v>
      </c>
      <c r="AD18" s="172">
        <f>'Quadro 1'!Y18</f>
        <v>0</v>
      </c>
      <c r="AE18" s="172">
        <f>'Quadro 1'!Z18</f>
        <v>0</v>
      </c>
    </row>
    <row r="19" spans="1:31" s="29" customFormat="1" ht="24.95" customHeight="1" x14ac:dyDescent="0.2">
      <c r="A19" s="298" t="s">
        <v>49</v>
      </c>
      <c r="B19" s="384"/>
      <c r="C19" s="385"/>
      <c r="D19" s="379"/>
      <c r="E19" s="381"/>
      <c r="F19" s="379"/>
      <c r="G19" s="381"/>
      <c r="H19" s="379"/>
      <c r="I19" s="381"/>
      <c r="J19" s="379"/>
      <c r="K19" s="381"/>
      <c r="L19" s="379"/>
      <c r="M19" s="381"/>
      <c r="N19" s="379"/>
      <c r="O19" s="381"/>
      <c r="P19" s="379"/>
      <c r="Q19" s="381"/>
      <c r="R19" s="379">
        <v>1</v>
      </c>
      <c r="S19" s="381"/>
      <c r="T19" s="379"/>
      <c r="U19" s="381">
        <v>1</v>
      </c>
      <c r="V19" s="379"/>
      <c r="W19" s="381"/>
      <c r="X19" s="379"/>
      <c r="Y19" s="381"/>
      <c r="Z19" s="185">
        <f t="shared" si="0"/>
        <v>1</v>
      </c>
      <c r="AA19" s="185">
        <f t="shared" si="0"/>
        <v>1</v>
      </c>
      <c r="AB19" s="185">
        <f t="shared" si="1"/>
        <v>2</v>
      </c>
      <c r="AC19" s="172">
        <f>'Quadro 1'!X19</f>
        <v>1</v>
      </c>
      <c r="AD19" s="172">
        <f>'Quadro 1'!Y19</f>
        <v>1</v>
      </c>
      <c r="AE19" s="172">
        <f>'Quadro 1'!Z19</f>
        <v>2</v>
      </c>
    </row>
    <row r="20" spans="1:31" s="29" customFormat="1" ht="24.95" customHeight="1" x14ac:dyDescent="0.2">
      <c r="A20" s="298" t="s">
        <v>50</v>
      </c>
      <c r="B20" s="384"/>
      <c r="C20" s="385"/>
      <c r="D20" s="379"/>
      <c r="E20" s="381"/>
      <c r="F20" s="379"/>
      <c r="G20" s="381"/>
      <c r="H20" s="379"/>
      <c r="I20" s="381"/>
      <c r="J20" s="379"/>
      <c r="K20" s="381"/>
      <c r="L20" s="379"/>
      <c r="M20" s="381"/>
      <c r="N20" s="379"/>
      <c r="O20" s="381"/>
      <c r="P20" s="379"/>
      <c r="Q20" s="381"/>
      <c r="R20" s="379"/>
      <c r="S20" s="381"/>
      <c r="T20" s="379"/>
      <c r="U20" s="381"/>
      <c r="V20" s="379"/>
      <c r="W20" s="381"/>
      <c r="X20" s="379"/>
      <c r="Y20" s="381"/>
      <c r="Z20" s="185">
        <f t="shared" ref="Z20:AA47" si="2">B20+D20+F20+H20+J20+L20+N20+P20+R20+T20+V20+X20</f>
        <v>0</v>
      </c>
      <c r="AA20" s="185">
        <f t="shared" si="2"/>
        <v>0</v>
      </c>
      <c r="AB20" s="185">
        <f t="shared" si="1"/>
        <v>0</v>
      </c>
      <c r="AC20" s="172">
        <f>'Quadro 1'!X20</f>
        <v>0</v>
      </c>
      <c r="AD20" s="172">
        <f>'Quadro 1'!Y20</f>
        <v>0</v>
      </c>
      <c r="AE20" s="172">
        <f>'Quadro 1'!Z20</f>
        <v>0</v>
      </c>
    </row>
    <row r="21" spans="1:31" s="29" customFormat="1" ht="24.95" customHeight="1" x14ac:dyDescent="0.2">
      <c r="A21" s="298" t="s">
        <v>51</v>
      </c>
      <c r="B21" s="384"/>
      <c r="C21" s="385"/>
      <c r="D21" s="379"/>
      <c r="E21" s="381"/>
      <c r="F21" s="379"/>
      <c r="G21" s="381"/>
      <c r="H21" s="379"/>
      <c r="I21" s="381"/>
      <c r="J21" s="379"/>
      <c r="K21" s="381"/>
      <c r="L21" s="379"/>
      <c r="M21" s="381"/>
      <c r="N21" s="379"/>
      <c r="O21" s="381"/>
      <c r="P21" s="379"/>
      <c r="Q21" s="381"/>
      <c r="R21" s="379"/>
      <c r="S21" s="381"/>
      <c r="T21" s="379"/>
      <c r="U21" s="381"/>
      <c r="V21" s="379"/>
      <c r="W21" s="381"/>
      <c r="X21" s="379"/>
      <c r="Y21" s="381"/>
      <c r="Z21" s="185">
        <f t="shared" si="2"/>
        <v>0</v>
      </c>
      <c r="AA21" s="185">
        <f t="shared" si="2"/>
        <v>0</v>
      </c>
      <c r="AB21" s="185">
        <f t="shared" si="1"/>
        <v>0</v>
      </c>
      <c r="AC21" s="172">
        <f>'Quadro 1'!X21</f>
        <v>0</v>
      </c>
      <c r="AD21" s="172">
        <f>'Quadro 1'!Y21</f>
        <v>0</v>
      </c>
      <c r="AE21" s="172">
        <f>'Quadro 1'!Z21</f>
        <v>0</v>
      </c>
    </row>
    <row r="22" spans="1:31" s="29" customFormat="1" ht="24.95" customHeight="1" x14ac:dyDescent="0.2">
      <c r="A22" s="298" t="s">
        <v>52</v>
      </c>
      <c r="B22" s="384"/>
      <c r="C22" s="385"/>
      <c r="D22" s="379"/>
      <c r="E22" s="381"/>
      <c r="F22" s="379"/>
      <c r="G22" s="381"/>
      <c r="H22" s="379"/>
      <c r="I22" s="381"/>
      <c r="J22" s="379"/>
      <c r="K22" s="381"/>
      <c r="L22" s="379"/>
      <c r="M22" s="381"/>
      <c r="N22" s="379"/>
      <c r="O22" s="381"/>
      <c r="P22" s="379"/>
      <c r="Q22" s="381"/>
      <c r="R22" s="379"/>
      <c r="S22" s="381"/>
      <c r="T22" s="379"/>
      <c r="U22" s="381"/>
      <c r="V22" s="379"/>
      <c r="W22" s="381"/>
      <c r="X22" s="379"/>
      <c r="Y22" s="381"/>
      <c r="Z22" s="185">
        <f t="shared" si="2"/>
        <v>0</v>
      </c>
      <c r="AA22" s="185">
        <f t="shared" si="2"/>
        <v>0</v>
      </c>
      <c r="AB22" s="185">
        <f t="shared" si="1"/>
        <v>0</v>
      </c>
      <c r="AC22" s="172">
        <f>'Quadro 1'!X22</f>
        <v>0</v>
      </c>
      <c r="AD22" s="172">
        <f>'Quadro 1'!Y22</f>
        <v>0</v>
      </c>
      <c r="AE22" s="172">
        <f>'Quadro 1'!Z22</f>
        <v>0</v>
      </c>
    </row>
    <row r="23" spans="1:31" s="29" customFormat="1" ht="24.95" customHeight="1" x14ac:dyDescent="0.2">
      <c r="A23" s="298" t="s">
        <v>53</v>
      </c>
      <c r="B23" s="384"/>
      <c r="C23" s="385"/>
      <c r="D23" s="379"/>
      <c r="E23" s="381"/>
      <c r="F23" s="379"/>
      <c r="G23" s="381"/>
      <c r="H23" s="379"/>
      <c r="I23" s="381"/>
      <c r="J23" s="379"/>
      <c r="K23" s="381"/>
      <c r="L23" s="379"/>
      <c r="M23" s="381"/>
      <c r="N23" s="379"/>
      <c r="O23" s="381"/>
      <c r="P23" s="379"/>
      <c r="Q23" s="381"/>
      <c r="R23" s="379"/>
      <c r="S23" s="381"/>
      <c r="T23" s="379"/>
      <c r="U23" s="381"/>
      <c r="V23" s="379"/>
      <c r="W23" s="381"/>
      <c r="X23" s="379"/>
      <c r="Y23" s="381"/>
      <c r="Z23" s="185">
        <f t="shared" si="2"/>
        <v>0</v>
      </c>
      <c r="AA23" s="185">
        <f t="shared" si="2"/>
        <v>0</v>
      </c>
      <c r="AB23" s="185">
        <f t="shared" si="1"/>
        <v>0</v>
      </c>
      <c r="AC23" s="172">
        <f>'Quadro 1'!X23</f>
        <v>0</v>
      </c>
      <c r="AD23" s="172">
        <f>'Quadro 1'!Y23</f>
        <v>0</v>
      </c>
      <c r="AE23" s="172">
        <f>'Quadro 1'!Z23</f>
        <v>0</v>
      </c>
    </row>
    <row r="24" spans="1:31" s="29" customFormat="1" ht="24.95" customHeight="1" x14ac:dyDescent="0.2">
      <c r="A24" s="298" t="s">
        <v>54</v>
      </c>
      <c r="B24" s="384"/>
      <c r="C24" s="385"/>
      <c r="D24" s="379"/>
      <c r="E24" s="381"/>
      <c r="F24" s="379"/>
      <c r="G24" s="381"/>
      <c r="H24" s="379"/>
      <c r="I24" s="381"/>
      <c r="J24" s="379"/>
      <c r="K24" s="381"/>
      <c r="L24" s="379"/>
      <c r="M24" s="381"/>
      <c r="N24" s="379"/>
      <c r="O24" s="381"/>
      <c r="P24" s="379"/>
      <c r="Q24" s="381"/>
      <c r="R24" s="379"/>
      <c r="S24" s="381"/>
      <c r="T24" s="379"/>
      <c r="U24" s="381"/>
      <c r="V24" s="379"/>
      <c r="W24" s="381"/>
      <c r="X24" s="379"/>
      <c r="Y24" s="381"/>
      <c r="Z24" s="185">
        <f t="shared" si="2"/>
        <v>0</v>
      </c>
      <c r="AA24" s="185">
        <f t="shared" si="2"/>
        <v>0</v>
      </c>
      <c r="AB24" s="185">
        <f t="shared" si="1"/>
        <v>0</v>
      </c>
      <c r="AC24" s="172">
        <f>'Quadro 1'!X24</f>
        <v>0</v>
      </c>
      <c r="AD24" s="172">
        <f>'Quadro 1'!Y24</f>
        <v>0</v>
      </c>
      <c r="AE24" s="172">
        <f>'Quadro 1'!Z24</f>
        <v>0</v>
      </c>
    </row>
    <row r="25" spans="1:31" s="29" customFormat="1" ht="24.95" customHeight="1" x14ac:dyDescent="0.2">
      <c r="A25" s="298" t="s">
        <v>55</v>
      </c>
      <c r="B25" s="384"/>
      <c r="C25" s="385"/>
      <c r="D25" s="379"/>
      <c r="E25" s="381"/>
      <c r="F25" s="379"/>
      <c r="G25" s="381"/>
      <c r="H25" s="379"/>
      <c r="I25" s="381"/>
      <c r="J25" s="379"/>
      <c r="K25" s="381"/>
      <c r="L25" s="379"/>
      <c r="M25" s="381"/>
      <c r="N25" s="379"/>
      <c r="O25" s="381"/>
      <c r="P25" s="379"/>
      <c r="Q25" s="381"/>
      <c r="R25" s="379"/>
      <c r="S25" s="381"/>
      <c r="T25" s="379"/>
      <c r="U25" s="381"/>
      <c r="V25" s="379"/>
      <c r="W25" s="381"/>
      <c r="X25" s="379"/>
      <c r="Y25" s="381"/>
      <c r="Z25" s="185">
        <f t="shared" si="2"/>
        <v>0</v>
      </c>
      <c r="AA25" s="185">
        <f t="shared" si="2"/>
        <v>0</v>
      </c>
      <c r="AB25" s="185">
        <f t="shared" si="1"/>
        <v>0</v>
      </c>
      <c r="AC25" s="172">
        <f>'Quadro 1'!X25</f>
        <v>0</v>
      </c>
      <c r="AD25" s="172">
        <f>'Quadro 1'!Y25</f>
        <v>0</v>
      </c>
      <c r="AE25" s="172">
        <f>'Quadro 1'!Z25</f>
        <v>0</v>
      </c>
    </row>
    <row r="26" spans="1:31" s="29" customFormat="1" ht="24.95" customHeight="1" x14ac:dyDescent="0.2">
      <c r="A26" s="298" t="s">
        <v>56</v>
      </c>
      <c r="B26" s="384"/>
      <c r="C26" s="385"/>
      <c r="D26" s="379"/>
      <c r="E26" s="381"/>
      <c r="F26" s="379"/>
      <c r="G26" s="381"/>
      <c r="H26" s="379"/>
      <c r="I26" s="381"/>
      <c r="J26" s="379"/>
      <c r="K26" s="381"/>
      <c r="L26" s="379"/>
      <c r="M26" s="381"/>
      <c r="N26" s="379"/>
      <c r="O26" s="381"/>
      <c r="P26" s="379"/>
      <c r="Q26" s="381"/>
      <c r="R26" s="379"/>
      <c r="S26" s="381"/>
      <c r="T26" s="379"/>
      <c r="U26" s="381"/>
      <c r="V26" s="379"/>
      <c r="W26" s="381"/>
      <c r="X26" s="379"/>
      <c r="Y26" s="381"/>
      <c r="Z26" s="185">
        <f t="shared" si="2"/>
        <v>0</v>
      </c>
      <c r="AA26" s="185">
        <f t="shared" si="2"/>
        <v>0</v>
      </c>
      <c r="AB26" s="185">
        <f t="shared" si="1"/>
        <v>0</v>
      </c>
      <c r="AC26" s="172">
        <f>'Quadro 1'!X26</f>
        <v>0</v>
      </c>
      <c r="AD26" s="172">
        <f>'Quadro 1'!Y26</f>
        <v>0</v>
      </c>
      <c r="AE26" s="172">
        <f>'Quadro 1'!Z26</f>
        <v>0</v>
      </c>
    </row>
    <row r="27" spans="1:31" s="29" customFormat="1" ht="24.95" customHeight="1" x14ac:dyDescent="0.2">
      <c r="A27" s="298" t="s">
        <v>57</v>
      </c>
      <c r="B27" s="384"/>
      <c r="C27" s="385"/>
      <c r="D27" s="379"/>
      <c r="E27" s="381"/>
      <c r="F27" s="379"/>
      <c r="G27" s="381"/>
      <c r="H27" s="379"/>
      <c r="I27" s="381"/>
      <c r="J27" s="379"/>
      <c r="K27" s="381"/>
      <c r="L27" s="379"/>
      <c r="M27" s="381"/>
      <c r="N27" s="379"/>
      <c r="O27" s="381"/>
      <c r="P27" s="379"/>
      <c r="Q27" s="381"/>
      <c r="R27" s="379"/>
      <c r="S27" s="381"/>
      <c r="T27" s="379"/>
      <c r="U27" s="381"/>
      <c r="V27" s="379"/>
      <c r="W27" s="381"/>
      <c r="X27" s="379"/>
      <c r="Y27" s="381"/>
      <c r="Z27" s="185">
        <f t="shared" si="2"/>
        <v>0</v>
      </c>
      <c r="AA27" s="185">
        <f t="shared" si="2"/>
        <v>0</v>
      </c>
      <c r="AB27" s="185">
        <f t="shared" si="1"/>
        <v>0</v>
      </c>
      <c r="AC27" s="172">
        <f>'Quadro 1'!X27</f>
        <v>0</v>
      </c>
      <c r="AD27" s="172">
        <f>'Quadro 1'!Y27</f>
        <v>0</v>
      </c>
      <c r="AE27" s="172">
        <f>'Quadro 1'!Z27</f>
        <v>0</v>
      </c>
    </row>
    <row r="28" spans="1:31" s="29" customFormat="1" ht="24.95" customHeight="1" x14ac:dyDescent="0.2">
      <c r="A28" s="298" t="s">
        <v>58</v>
      </c>
      <c r="B28" s="384"/>
      <c r="C28" s="385"/>
      <c r="D28" s="379"/>
      <c r="E28" s="381"/>
      <c r="F28" s="379"/>
      <c r="G28" s="381"/>
      <c r="H28" s="379"/>
      <c r="I28" s="381"/>
      <c r="J28" s="379"/>
      <c r="K28" s="381"/>
      <c r="L28" s="379"/>
      <c r="M28" s="381"/>
      <c r="N28" s="379"/>
      <c r="O28" s="381"/>
      <c r="P28" s="379"/>
      <c r="Q28" s="381"/>
      <c r="R28" s="379"/>
      <c r="S28" s="381"/>
      <c r="T28" s="379"/>
      <c r="U28" s="381"/>
      <c r="V28" s="379"/>
      <c r="W28" s="381"/>
      <c r="X28" s="379"/>
      <c r="Y28" s="381"/>
      <c r="Z28" s="185">
        <f t="shared" si="2"/>
        <v>0</v>
      </c>
      <c r="AA28" s="185">
        <f t="shared" si="2"/>
        <v>0</v>
      </c>
      <c r="AB28" s="185">
        <f t="shared" si="1"/>
        <v>0</v>
      </c>
      <c r="AC28" s="172">
        <f>'Quadro 1'!X28</f>
        <v>0</v>
      </c>
      <c r="AD28" s="172">
        <f>'Quadro 1'!Y28</f>
        <v>0</v>
      </c>
      <c r="AE28" s="172">
        <f>'Quadro 1'!Z28</f>
        <v>0</v>
      </c>
    </row>
    <row r="29" spans="1:31" s="29" customFormat="1" ht="24.95" customHeight="1" x14ac:dyDescent="0.2">
      <c r="A29" s="298" t="s">
        <v>59</v>
      </c>
      <c r="B29" s="384"/>
      <c r="C29" s="385"/>
      <c r="D29" s="379"/>
      <c r="E29" s="381"/>
      <c r="F29" s="379"/>
      <c r="G29" s="381"/>
      <c r="H29" s="379"/>
      <c r="I29" s="381"/>
      <c r="J29" s="379"/>
      <c r="K29" s="381"/>
      <c r="L29" s="379"/>
      <c r="M29" s="381"/>
      <c r="N29" s="379"/>
      <c r="O29" s="381"/>
      <c r="P29" s="379"/>
      <c r="Q29" s="381"/>
      <c r="R29" s="379"/>
      <c r="S29" s="381"/>
      <c r="T29" s="379"/>
      <c r="U29" s="381"/>
      <c r="V29" s="379"/>
      <c r="W29" s="381"/>
      <c r="X29" s="379"/>
      <c r="Y29" s="381"/>
      <c r="Z29" s="185">
        <f t="shared" si="2"/>
        <v>0</v>
      </c>
      <c r="AA29" s="185">
        <f t="shared" si="2"/>
        <v>0</v>
      </c>
      <c r="AB29" s="185">
        <f t="shared" si="1"/>
        <v>0</v>
      </c>
      <c r="AC29" s="172">
        <f>'Quadro 1'!X29</f>
        <v>0</v>
      </c>
      <c r="AD29" s="172">
        <f>'Quadro 1'!Y29</f>
        <v>0</v>
      </c>
      <c r="AE29" s="172">
        <f>'Quadro 1'!Z29</f>
        <v>0</v>
      </c>
    </row>
    <row r="30" spans="1:31" s="29" customFormat="1" ht="24.95" customHeight="1" x14ac:dyDescent="0.2">
      <c r="A30" s="298" t="s">
        <v>60</v>
      </c>
      <c r="B30" s="384"/>
      <c r="C30" s="385"/>
      <c r="D30" s="379"/>
      <c r="E30" s="381"/>
      <c r="F30" s="379"/>
      <c r="G30" s="381"/>
      <c r="H30" s="379"/>
      <c r="I30" s="381"/>
      <c r="J30" s="379"/>
      <c r="K30" s="381"/>
      <c r="L30" s="379"/>
      <c r="M30" s="381"/>
      <c r="N30" s="379"/>
      <c r="O30" s="381"/>
      <c r="P30" s="379"/>
      <c r="Q30" s="381"/>
      <c r="R30" s="379"/>
      <c r="S30" s="381"/>
      <c r="T30" s="379"/>
      <c r="U30" s="381"/>
      <c r="V30" s="379"/>
      <c r="W30" s="381"/>
      <c r="X30" s="379"/>
      <c r="Y30" s="381"/>
      <c r="Z30" s="185">
        <f t="shared" si="2"/>
        <v>0</v>
      </c>
      <c r="AA30" s="185">
        <f t="shared" si="2"/>
        <v>0</v>
      </c>
      <c r="AB30" s="185">
        <f t="shared" si="1"/>
        <v>0</v>
      </c>
      <c r="AC30" s="172">
        <f>'Quadro 1'!X30</f>
        <v>0</v>
      </c>
      <c r="AD30" s="172">
        <f>'Quadro 1'!Y30</f>
        <v>0</v>
      </c>
      <c r="AE30" s="172">
        <f>'Quadro 1'!Z30</f>
        <v>0</v>
      </c>
    </row>
    <row r="31" spans="1:31" s="29" customFormat="1" ht="24.95" customHeight="1" x14ac:dyDescent="0.2">
      <c r="A31" s="298" t="s">
        <v>61</v>
      </c>
      <c r="B31" s="384"/>
      <c r="C31" s="385"/>
      <c r="D31" s="379"/>
      <c r="E31" s="381"/>
      <c r="F31" s="379"/>
      <c r="G31" s="381"/>
      <c r="H31" s="379"/>
      <c r="I31" s="381"/>
      <c r="J31" s="379"/>
      <c r="K31" s="381"/>
      <c r="L31" s="379"/>
      <c r="M31" s="381"/>
      <c r="N31" s="379"/>
      <c r="O31" s="381"/>
      <c r="P31" s="379"/>
      <c r="Q31" s="381"/>
      <c r="R31" s="379"/>
      <c r="S31" s="381"/>
      <c r="T31" s="379"/>
      <c r="U31" s="381"/>
      <c r="V31" s="379"/>
      <c r="W31" s="381"/>
      <c r="X31" s="379"/>
      <c r="Y31" s="381"/>
      <c r="Z31" s="185">
        <f t="shared" si="2"/>
        <v>0</v>
      </c>
      <c r="AA31" s="185">
        <f t="shared" si="2"/>
        <v>0</v>
      </c>
      <c r="AB31" s="185">
        <f t="shared" si="1"/>
        <v>0</v>
      </c>
      <c r="AC31" s="172">
        <f>'Quadro 1'!X31</f>
        <v>0</v>
      </c>
      <c r="AD31" s="172">
        <f>'Quadro 1'!Y31</f>
        <v>0</v>
      </c>
      <c r="AE31" s="172">
        <f>'Quadro 1'!Z31</f>
        <v>0</v>
      </c>
    </row>
    <row r="32" spans="1:31" s="29" customFormat="1" ht="24.95" customHeight="1" x14ac:dyDescent="0.2">
      <c r="A32" s="298" t="s">
        <v>62</v>
      </c>
      <c r="B32" s="384"/>
      <c r="C32" s="385"/>
      <c r="D32" s="379"/>
      <c r="E32" s="381"/>
      <c r="F32" s="379"/>
      <c r="G32" s="381"/>
      <c r="H32" s="379"/>
      <c r="I32" s="381"/>
      <c r="J32" s="379"/>
      <c r="K32" s="381"/>
      <c r="L32" s="379"/>
      <c r="M32" s="381"/>
      <c r="N32" s="379"/>
      <c r="O32" s="381"/>
      <c r="P32" s="379"/>
      <c r="Q32" s="381"/>
      <c r="R32" s="379"/>
      <c r="S32" s="381"/>
      <c r="T32" s="379"/>
      <c r="U32" s="381"/>
      <c r="V32" s="379"/>
      <c r="W32" s="381"/>
      <c r="X32" s="379"/>
      <c r="Y32" s="381"/>
      <c r="Z32" s="185">
        <f t="shared" si="2"/>
        <v>0</v>
      </c>
      <c r="AA32" s="185">
        <f t="shared" si="2"/>
        <v>0</v>
      </c>
      <c r="AB32" s="185">
        <f t="shared" si="1"/>
        <v>0</v>
      </c>
      <c r="AC32" s="172">
        <f>'Quadro 1'!X32</f>
        <v>0</v>
      </c>
      <c r="AD32" s="172">
        <f>'Quadro 1'!Y32</f>
        <v>0</v>
      </c>
      <c r="AE32" s="172">
        <f>'Quadro 1'!Z32</f>
        <v>0</v>
      </c>
    </row>
    <row r="33" spans="1:31" s="29" customFormat="1" ht="24.95" customHeight="1" x14ac:dyDescent="0.2">
      <c r="A33" s="298" t="s">
        <v>414</v>
      </c>
      <c r="B33" s="384"/>
      <c r="C33" s="385"/>
      <c r="D33" s="379"/>
      <c r="E33" s="381"/>
      <c r="F33" s="379"/>
      <c r="G33" s="381"/>
      <c r="H33" s="379"/>
      <c r="I33" s="381"/>
      <c r="J33" s="379"/>
      <c r="K33" s="381"/>
      <c r="L33" s="379"/>
      <c r="M33" s="381"/>
      <c r="N33" s="379"/>
      <c r="O33" s="381"/>
      <c r="P33" s="379"/>
      <c r="Q33" s="381"/>
      <c r="R33" s="379"/>
      <c r="S33" s="381"/>
      <c r="T33" s="379"/>
      <c r="U33" s="381"/>
      <c r="V33" s="379"/>
      <c r="W33" s="381"/>
      <c r="X33" s="379"/>
      <c r="Y33" s="381"/>
      <c r="Z33" s="185">
        <f t="shared" si="2"/>
        <v>0</v>
      </c>
      <c r="AA33" s="185">
        <f t="shared" si="2"/>
        <v>0</v>
      </c>
      <c r="AB33" s="185">
        <f t="shared" si="1"/>
        <v>0</v>
      </c>
      <c r="AC33" s="172">
        <f>'Quadro 1'!X33</f>
        <v>0</v>
      </c>
      <c r="AD33" s="172">
        <f>'Quadro 1'!Y33</f>
        <v>0</v>
      </c>
      <c r="AE33" s="172">
        <f>'Quadro 1'!Z33</f>
        <v>0</v>
      </c>
    </row>
    <row r="34" spans="1:31" s="29" customFormat="1" ht="24.95" customHeight="1" x14ac:dyDescent="0.2">
      <c r="A34" s="298" t="s">
        <v>415</v>
      </c>
      <c r="B34" s="384"/>
      <c r="C34" s="385"/>
      <c r="D34" s="379"/>
      <c r="E34" s="381"/>
      <c r="F34" s="379"/>
      <c r="G34" s="381"/>
      <c r="H34" s="379"/>
      <c r="I34" s="381"/>
      <c r="J34" s="379"/>
      <c r="K34" s="381"/>
      <c r="L34" s="379"/>
      <c r="M34" s="381"/>
      <c r="N34" s="379"/>
      <c r="O34" s="381"/>
      <c r="P34" s="379"/>
      <c r="Q34" s="381"/>
      <c r="R34" s="379"/>
      <c r="S34" s="381"/>
      <c r="T34" s="379"/>
      <c r="U34" s="381"/>
      <c r="V34" s="379"/>
      <c r="W34" s="381"/>
      <c r="X34" s="379"/>
      <c r="Y34" s="381"/>
      <c r="Z34" s="185">
        <f t="shared" si="2"/>
        <v>0</v>
      </c>
      <c r="AA34" s="185">
        <f t="shared" si="2"/>
        <v>0</v>
      </c>
      <c r="AB34" s="185">
        <f t="shared" si="1"/>
        <v>0</v>
      </c>
      <c r="AC34" s="172">
        <f>'Quadro 1'!X34</f>
        <v>0</v>
      </c>
      <c r="AD34" s="172">
        <f>'Quadro 1'!Y34</f>
        <v>0</v>
      </c>
      <c r="AE34" s="172">
        <f>'Quadro 1'!Z34</f>
        <v>0</v>
      </c>
    </row>
    <row r="35" spans="1:31" s="29" customFormat="1" ht="24.95" customHeight="1" x14ac:dyDescent="0.2">
      <c r="A35" s="298" t="s">
        <v>416</v>
      </c>
      <c r="B35" s="384"/>
      <c r="C35" s="385"/>
      <c r="D35" s="379"/>
      <c r="E35" s="381"/>
      <c r="F35" s="379"/>
      <c r="G35" s="381"/>
      <c r="H35" s="379"/>
      <c r="I35" s="381"/>
      <c r="J35" s="379"/>
      <c r="K35" s="381"/>
      <c r="L35" s="379"/>
      <c r="M35" s="381"/>
      <c r="N35" s="379"/>
      <c r="O35" s="381"/>
      <c r="P35" s="379"/>
      <c r="Q35" s="381"/>
      <c r="R35" s="379"/>
      <c r="S35" s="381"/>
      <c r="T35" s="379"/>
      <c r="U35" s="381"/>
      <c r="V35" s="379"/>
      <c r="W35" s="381"/>
      <c r="X35" s="379"/>
      <c r="Y35" s="381"/>
      <c r="Z35" s="185">
        <f t="shared" si="2"/>
        <v>0</v>
      </c>
      <c r="AA35" s="185">
        <f t="shared" si="2"/>
        <v>0</v>
      </c>
      <c r="AB35" s="185">
        <f t="shared" si="1"/>
        <v>0</v>
      </c>
      <c r="AC35" s="172">
        <f>'Quadro 1'!X35</f>
        <v>0</v>
      </c>
      <c r="AD35" s="172">
        <f>'Quadro 1'!Y35</f>
        <v>0</v>
      </c>
      <c r="AE35" s="172">
        <f>'Quadro 1'!Z35</f>
        <v>0</v>
      </c>
    </row>
    <row r="36" spans="1:31" s="29" customFormat="1" ht="24.95" customHeight="1" x14ac:dyDescent="0.2">
      <c r="A36" s="298" t="s">
        <v>63</v>
      </c>
      <c r="B36" s="384"/>
      <c r="C36" s="385"/>
      <c r="D36" s="379"/>
      <c r="E36" s="381"/>
      <c r="F36" s="379"/>
      <c r="G36" s="381"/>
      <c r="H36" s="379"/>
      <c r="I36" s="381"/>
      <c r="J36" s="379"/>
      <c r="K36" s="381"/>
      <c r="L36" s="379"/>
      <c r="M36" s="381"/>
      <c r="N36" s="379"/>
      <c r="O36" s="381"/>
      <c r="P36" s="379"/>
      <c r="Q36" s="381"/>
      <c r="R36" s="379"/>
      <c r="S36" s="381"/>
      <c r="T36" s="379"/>
      <c r="U36" s="381"/>
      <c r="V36" s="379"/>
      <c r="W36" s="381"/>
      <c r="X36" s="379"/>
      <c r="Y36" s="381"/>
      <c r="Z36" s="185">
        <f t="shared" si="2"/>
        <v>0</v>
      </c>
      <c r="AA36" s="185">
        <f t="shared" si="2"/>
        <v>0</v>
      </c>
      <c r="AB36" s="185">
        <f t="shared" si="1"/>
        <v>0</v>
      </c>
      <c r="AC36" s="172">
        <f>'Quadro 1'!X36</f>
        <v>0</v>
      </c>
      <c r="AD36" s="172">
        <f>'Quadro 1'!Y36</f>
        <v>0</v>
      </c>
      <c r="AE36" s="172">
        <f>'Quadro 1'!Z36</f>
        <v>0</v>
      </c>
    </row>
    <row r="37" spans="1:31" s="29" customFormat="1" ht="24.95" customHeight="1" x14ac:dyDescent="0.2">
      <c r="A37" s="298" t="s">
        <v>417</v>
      </c>
      <c r="B37" s="384"/>
      <c r="C37" s="385"/>
      <c r="D37" s="379"/>
      <c r="E37" s="381"/>
      <c r="F37" s="379"/>
      <c r="G37" s="381"/>
      <c r="H37" s="379"/>
      <c r="I37" s="381"/>
      <c r="J37" s="379"/>
      <c r="K37" s="381"/>
      <c r="L37" s="379"/>
      <c r="M37" s="381"/>
      <c r="N37" s="379"/>
      <c r="O37" s="381"/>
      <c r="P37" s="379"/>
      <c r="Q37" s="381"/>
      <c r="R37" s="379"/>
      <c r="S37" s="381"/>
      <c r="T37" s="379"/>
      <c r="U37" s="381"/>
      <c r="V37" s="379"/>
      <c r="W37" s="381"/>
      <c r="X37" s="379"/>
      <c r="Y37" s="381"/>
      <c r="Z37" s="185">
        <f t="shared" si="2"/>
        <v>0</v>
      </c>
      <c r="AA37" s="185">
        <f t="shared" si="2"/>
        <v>0</v>
      </c>
      <c r="AB37" s="185">
        <f t="shared" si="1"/>
        <v>0</v>
      </c>
      <c r="AC37" s="172">
        <f>'Quadro 1'!X37</f>
        <v>0</v>
      </c>
      <c r="AD37" s="172">
        <f>'Quadro 1'!Y37</f>
        <v>0</v>
      </c>
      <c r="AE37" s="172">
        <f>'Quadro 1'!Z37</f>
        <v>0</v>
      </c>
    </row>
    <row r="38" spans="1:31" s="29" customFormat="1" ht="24.95" customHeight="1" x14ac:dyDescent="0.2">
      <c r="A38" s="298" t="s">
        <v>418</v>
      </c>
      <c r="B38" s="384"/>
      <c r="C38" s="385"/>
      <c r="D38" s="379"/>
      <c r="E38" s="381"/>
      <c r="F38" s="379"/>
      <c r="G38" s="381"/>
      <c r="H38" s="379"/>
      <c r="I38" s="381"/>
      <c r="J38" s="379"/>
      <c r="K38" s="381"/>
      <c r="L38" s="379"/>
      <c r="M38" s="381"/>
      <c r="N38" s="379"/>
      <c r="O38" s="381"/>
      <c r="P38" s="379"/>
      <c r="Q38" s="381"/>
      <c r="R38" s="379"/>
      <c r="S38" s="381"/>
      <c r="T38" s="379"/>
      <c r="U38" s="381"/>
      <c r="V38" s="379"/>
      <c r="W38" s="381"/>
      <c r="X38" s="379"/>
      <c r="Y38" s="381"/>
      <c r="Z38" s="185">
        <f t="shared" si="2"/>
        <v>0</v>
      </c>
      <c r="AA38" s="185">
        <f t="shared" si="2"/>
        <v>0</v>
      </c>
      <c r="AB38" s="185">
        <f t="shared" si="1"/>
        <v>0</v>
      </c>
      <c r="AC38" s="172">
        <f>'Quadro 1'!X38</f>
        <v>0</v>
      </c>
      <c r="AD38" s="172">
        <f>'Quadro 1'!Y38</f>
        <v>0</v>
      </c>
      <c r="AE38" s="172">
        <f>'Quadro 1'!Z38</f>
        <v>0</v>
      </c>
    </row>
    <row r="39" spans="1:31" s="29" customFormat="1" ht="24.95" customHeight="1" x14ac:dyDescent="0.2">
      <c r="A39" s="298" t="s">
        <v>419</v>
      </c>
      <c r="B39" s="384"/>
      <c r="C39" s="385"/>
      <c r="D39" s="379"/>
      <c r="E39" s="381"/>
      <c r="F39" s="379"/>
      <c r="G39" s="381"/>
      <c r="H39" s="379"/>
      <c r="I39" s="381"/>
      <c r="J39" s="379"/>
      <c r="K39" s="381"/>
      <c r="L39" s="379"/>
      <c r="M39" s="381"/>
      <c r="N39" s="379"/>
      <c r="O39" s="381"/>
      <c r="P39" s="379"/>
      <c r="Q39" s="381"/>
      <c r="R39" s="379"/>
      <c r="S39" s="381"/>
      <c r="T39" s="379"/>
      <c r="U39" s="381"/>
      <c r="V39" s="379"/>
      <c r="W39" s="381"/>
      <c r="X39" s="379"/>
      <c r="Y39" s="381"/>
      <c r="Z39" s="185">
        <f t="shared" si="2"/>
        <v>0</v>
      </c>
      <c r="AA39" s="185">
        <f t="shared" si="2"/>
        <v>0</v>
      </c>
      <c r="AB39" s="185">
        <f t="shared" si="1"/>
        <v>0</v>
      </c>
      <c r="AC39" s="172">
        <f>'Quadro 1'!X39</f>
        <v>0</v>
      </c>
      <c r="AD39" s="172">
        <f>'Quadro 1'!Y39</f>
        <v>0</v>
      </c>
      <c r="AE39" s="172">
        <f>'Quadro 1'!Z39</f>
        <v>0</v>
      </c>
    </row>
    <row r="40" spans="1:31" s="29" customFormat="1" ht="24.95" customHeight="1" x14ac:dyDescent="0.2">
      <c r="A40" s="298" t="s">
        <v>64</v>
      </c>
      <c r="B40" s="384"/>
      <c r="C40" s="385"/>
      <c r="D40" s="379"/>
      <c r="E40" s="381"/>
      <c r="F40" s="379"/>
      <c r="G40" s="381"/>
      <c r="H40" s="379"/>
      <c r="I40" s="381"/>
      <c r="J40" s="379"/>
      <c r="K40" s="381"/>
      <c r="L40" s="379"/>
      <c r="M40" s="381"/>
      <c r="N40" s="379"/>
      <c r="O40" s="381"/>
      <c r="P40" s="379"/>
      <c r="Q40" s="381"/>
      <c r="R40" s="379"/>
      <c r="S40" s="381"/>
      <c r="T40" s="379"/>
      <c r="U40" s="381"/>
      <c r="V40" s="379"/>
      <c r="W40" s="381"/>
      <c r="X40" s="379"/>
      <c r="Y40" s="381"/>
      <c r="Z40" s="185">
        <f t="shared" si="2"/>
        <v>0</v>
      </c>
      <c r="AA40" s="185">
        <f t="shared" si="2"/>
        <v>0</v>
      </c>
      <c r="AB40" s="185">
        <f t="shared" si="1"/>
        <v>0</v>
      </c>
      <c r="AC40" s="172">
        <f>'Quadro 1'!X40</f>
        <v>0</v>
      </c>
      <c r="AD40" s="172">
        <f>'Quadro 1'!Y40</f>
        <v>0</v>
      </c>
      <c r="AE40" s="172">
        <f>'Quadro 1'!Z40</f>
        <v>0</v>
      </c>
    </row>
    <row r="41" spans="1:31" s="29" customFormat="1" ht="24.95" customHeight="1" x14ac:dyDescent="0.2">
      <c r="A41" s="298" t="s">
        <v>65</v>
      </c>
      <c r="B41" s="384"/>
      <c r="C41" s="385"/>
      <c r="D41" s="379"/>
      <c r="E41" s="381"/>
      <c r="F41" s="379"/>
      <c r="G41" s="381"/>
      <c r="H41" s="379"/>
      <c r="I41" s="381"/>
      <c r="J41" s="379"/>
      <c r="K41" s="381"/>
      <c r="L41" s="379"/>
      <c r="M41" s="381"/>
      <c r="N41" s="379"/>
      <c r="O41" s="381"/>
      <c r="P41" s="379"/>
      <c r="Q41" s="381"/>
      <c r="R41" s="379"/>
      <c r="S41" s="381"/>
      <c r="T41" s="379"/>
      <c r="U41" s="381"/>
      <c r="V41" s="379"/>
      <c r="W41" s="381"/>
      <c r="X41" s="379"/>
      <c r="Y41" s="381"/>
      <c r="Z41" s="185">
        <f t="shared" si="2"/>
        <v>0</v>
      </c>
      <c r="AA41" s="185">
        <f t="shared" si="2"/>
        <v>0</v>
      </c>
      <c r="AB41" s="185">
        <f t="shared" si="1"/>
        <v>0</v>
      </c>
      <c r="AC41" s="172">
        <f>'Quadro 1'!X41</f>
        <v>0</v>
      </c>
      <c r="AD41" s="172">
        <f>'Quadro 1'!Y41</f>
        <v>0</v>
      </c>
      <c r="AE41" s="172">
        <f>'Quadro 1'!Z41</f>
        <v>0</v>
      </c>
    </row>
    <row r="42" spans="1:31" s="29" customFormat="1" ht="24.95" customHeight="1" x14ac:dyDescent="0.2">
      <c r="A42" s="298" t="s">
        <v>66</v>
      </c>
      <c r="B42" s="384"/>
      <c r="C42" s="385"/>
      <c r="D42" s="379"/>
      <c r="E42" s="381"/>
      <c r="F42" s="379"/>
      <c r="G42" s="381"/>
      <c r="H42" s="379"/>
      <c r="I42" s="381"/>
      <c r="J42" s="379"/>
      <c r="K42" s="381"/>
      <c r="L42" s="379"/>
      <c r="M42" s="381"/>
      <c r="N42" s="379"/>
      <c r="O42" s="381"/>
      <c r="P42" s="379"/>
      <c r="Q42" s="381"/>
      <c r="R42" s="379"/>
      <c r="S42" s="381"/>
      <c r="T42" s="379"/>
      <c r="U42" s="381"/>
      <c r="V42" s="379"/>
      <c r="W42" s="381"/>
      <c r="X42" s="379"/>
      <c r="Y42" s="381"/>
      <c r="Z42" s="185">
        <f t="shared" si="2"/>
        <v>0</v>
      </c>
      <c r="AA42" s="185">
        <f t="shared" si="2"/>
        <v>0</v>
      </c>
      <c r="AB42" s="185">
        <f t="shared" si="1"/>
        <v>0</v>
      </c>
      <c r="AC42" s="172">
        <f>'Quadro 1'!X42</f>
        <v>0</v>
      </c>
      <c r="AD42" s="172">
        <f>'Quadro 1'!Y42</f>
        <v>0</v>
      </c>
      <c r="AE42" s="172">
        <f>'Quadro 1'!Z42</f>
        <v>0</v>
      </c>
    </row>
    <row r="43" spans="1:31" s="29" customFormat="1" ht="24.95" customHeight="1" x14ac:dyDescent="0.2">
      <c r="A43" s="298" t="s">
        <v>67</v>
      </c>
      <c r="B43" s="384"/>
      <c r="C43" s="385"/>
      <c r="D43" s="379"/>
      <c r="E43" s="381"/>
      <c r="F43" s="379"/>
      <c r="G43" s="381"/>
      <c r="H43" s="379"/>
      <c r="I43" s="381"/>
      <c r="J43" s="379"/>
      <c r="K43" s="381"/>
      <c r="L43" s="379"/>
      <c r="M43" s="381"/>
      <c r="N43" s="379"/>
      <c r="O43" s="381"/>
      <c r="P43" s="379"/>
      <c r="Q43" s="381"/>
      <c r="R43" s="379"/>
      <c r="S43" s="381"/>
      <c r="T43" s="379"/>
      <c r="U43" s="381"/>
      <c r="V43" s="379"/>
      <c r="W43" s="381"/>
      <c r="X43" s="379"/>
      <c r="Y43" s="381"/>
      <c r="Z43" s="185">
        <f t="shared" si="2"/>
        <v>0</v>
      </c>
      <c r="AA43" s="185">
        <f t="shared" si="2"/>
        <v>0</v>
      </c>
      <c r="AB43" s="185">
        <f t="shared" si="1"/>
        <v>0</v>
      </c>
      <c r="AC43" s="172">
        <f>'Quadro 1'!X43</f>
        <v>0</v>
      </c>
      <c r="AD43" s="172">
        <f>'Quadro 1'!Y43</f>
        <v>0</v>
      </c>
      <c r="AE43" s="172">
        <f>'Quadro 1'!Z43</f>
        <v>0</v>
      </c>
    </row>
    <row r="44" spans="1:31" s="29" customFormat="1" ht="24.95" customHeight="1" x14ac:dyDescent="0.2">
      <c r="A44" s="298" t="s">
        <v>68</v>
      </c>
      <c r="B44" s="384"/>
      <c r="C44" s="385"/>
      <c r="D44" s="379"/>
      <c r="E44" s="381"/>
      <c r="F44" s="379"/>
      <c r="G44" s="381"/>
      <c r="H44" s="379"/>
      <c r="I44" s="381"/>
      <c r="J44" s="379"/>
      <c r="K44" s="381"/>
      <c r="L44" s="379"/>
      <c r="M44" s="381"/>
      <c r="N44" s="379"/>
      <c r="O44" s="381"/>
      <c r="P44" s="379"/>
      <c r="Q44" s="381"/>
      <c r="R44" s="379"/>
      <c r="S44" s="381"/>
      <c r="T44" s="379"/>
      <c r="U44" s="381"/>
      <c r="V44" s="379"/>
      <c r="W44" s="381"/>
      <c r="X44" s="379"/>
      <c r="Y44" s="381"/>
      <c r="Z44" s="185">
        <f t="shared" si="2"/>
        <v>0</v>
      </c>
      <c r="AA44" s="185">
        <f t="shared" si="2"/>
        <v>0</v>
      </c>
      <c r="AB44" s="185">
        <f t="shared" si="1"/>
        <v>0</v>
      </c>
      <c r="AC44" s="172">
        <f>'Quadro 1'!X44</f>
        <v>0</v>
      </c>
      <c r="AD44" s="172">
        <f>'Quadro 1'!Y44</f>
        <v>0</v>
      </c>
      <c r="AE44" s="172">
        <f>'Quadro 1'!Z44</f>
        <v>0</v>
      </c>
    </row>
    <row r="45" spans="1:31" s="29" customFormat="1" ht="24.95" customHeight="1" x14ac:dyDescent="0.2">
      <c r="A45" s="298" t="s">
        <v>420</v>
      </c>
      <c r="B45" s="384"/>
      <c r="C45" s="385"/>
      <c r="D45" s="379"/>
      <c r="E45" s="381"/>
      <c r="F45" s="379"/>
      <c r="G45" s="381"/>
      <c r="H45" s="379"/>
      <c r="I45" s="381"/>
      <c r="J45" s="379"/>
      <c r="K45" s="381"/>
      <c r="L45" s="379"/>
      <c r="M45" s="381"/>
      <c r="N45" s="379"/>
      <c r="O45" s="381"/>
      <c r="P45" s="379"/>
      <c r="Q45" s="381"/>
      <c r="R45" s="379"/>
      <c r="S45" s="381"/>
      <c r="T45" s="379"/>
      <c r="U45" s="381"/>
      <c r="V45" s="379"/>
      <c r="W45" s="381"/>
      <c r="X45" s="379"/>
      <c r="Y45" s="381"/>
      <c r="Z45" s="185">
        <f t="shared" si="2"/>
        <v>0</v>
      </c>
      <c r="AA45" s="185">
        <f t="shared" si="2"/>
        <v>0</v>
      </c>
      <c r="AB45" s="185">
        <f t="shared" si="1"/>
        <v>0</v>
      </c>
      <c r="AC45" s="172">
        <f>'Quadro 1'!X45</f>
        <v>0</v>
      </c>
      <c r="AD45" s="172">
        <f>'Quadro 1'!Y45</f>
        <v>0</v>
      </c>
      <c r="AE45" s="172">
        <f>'Quadro 1'!Z45</f>
        <v>0</v>
      </c>
    </row>
    <row r="46" spans="1:31" s="29" customFormat="1" ht="24.95" customHeight="1" x14ac:dyDescent="0.2">
      <c r="A46" s="298" t="s">
        <v>69</v>
      </c>
      <c r="B46" s="384"/>
      <c r="C46" s="385"/>
      <c r="D46" s="379"/>
      <c r="E46" s="381"/>
      <c r="F46" s="379"/>
      <c r="G46" s="381"/>
      <c r="H46" s="379"/>
      <c r="I46" s="381"/>
      <c r="J46" s="379"/>
      <c r="K46" s="381"/>
      <c r="L46" s="379"/>
      <c r="M46" s="381"/>
      <c r="N46" s="379"/>
      <c r="O46" s="381"/>
      <c r="P46" s="379"/>
      <c r="Q46" s="381"/>
      <c r="R46" s="379"/>
      <c r="S46" s="381"/>
      <c r="T46" s="379"/>
      <c r="U46" s="381"/>
      <c r="V46" s="379"/>
      <c r="W46" s="381"/>
      <c r="X46" s="379"/>
      <c r="Y46" s="381"/>
      <c r="Z46" s="185">
        <f t="shared" si="2"/>
        <v>0</v>
      </c>
      <c r="AA46" s="185">
        <f t="shared" si="2"/>
        <v>0</v>
      </c>
      <c r="AB46" s="185">
        <f t="shared" si="1"/>
        <v>0</v>
      </c>
      <c r="AC46" s="172">
        <f>'Quadro 1'!X46</f>
        <v>0</v>
      </c>
      <c r="AD46" s="172">
        <f>'Quadro 1'!Y46</f>
        <v>0</v>
      </c>
      <c r="AE46" s="172">
        <f>'Quadro 1'!Z46</f>
        <v>0</v>
      </c>
    </row>
    <row r="47" spans="1:31" s="29" customFormat="1" ht="24.95" customHeight="1" x14ac:dyDescent="0.2">
      <c r="A47" s="298" t="s">
        <v>70</v>
      </c>
      <c r="B47" s="384"/>
      <c r="C47" s="385"/>
      <c r="D47" s="378"/>
      <c r="E47" s="382"/>
      <c r="F47" s="378"/>
      <c r="G47" s="382"/>
      <c r="H47" s="378"/>
      <c r="I47" s="382"/>
      <c r="J47" s="378"/>
      <c r="K47" s="382"/>
      <c r="L47" s="378"/>
      <c r="M47" s="382"/>
      <c r="N47" s="378"/>
      <c r="O47" s="382"/>
      <c r="P47" s="378"/>
      <c r="Q47" s="382"/>
      <c r="R47" s="378"/>
      <c r="S47" s="382"/>
      <c r="T47" s="378"/>
      <c r="U47" s="382"/>
      <c r="V47" s="378"/>
      <c r="W47" s="382"/>
      <c r="X47" s="378"/>
      <c r="Y47" s="382"/>
      <c r="Z47" s="185">
        <f t="shared" si="2"/>
        <v>0</v>
      </c>
      <c r="AA47" s="184">
        <f t="shared" si="2"/>
        <v>0</v>
      </c>
      <c r="AB47" s="184">
        <f t="shared" si="1"/>
        <v>0</v>
      </c>
      <c r="AC47" s="172">
        <f>'Quadro 1'!X47</f>
        <v>0</v>
      </c>
      <c r="AD47" s="172">
        <f>'Quadro 1'!Y47</f>
        <v>0</v>
      </c>
      <c r="AE47" s="172">
        <f>'Quadro 1'!Z47</f>
        <v>0</v>
      </c>
    </row>
    <row r="48" spans="1:31" s="29" customFormat="1" ht="15" customHeight="1" x14ac:dyDescent="0.2">
      <c r="A48" s="28" t="s">
        <v>71</v>
      </c>
      <c r="B48" s="186">
        <f t="shared" ref="B48:AA48" si="3">SUM(B4:B47)</f>
        <v>0</v>
      </c>
      <c r="C48" s="186">
        <f t="shared" si="3"/>
        <v>0</v>
      </c>
      <c r="D48" s="186">
        <f t="shared" si="3"/>
        <v>0</v>
      </c>
      <c r="E48" s="186">
        <f t="shared" si="3"/>
        <v>1</v>
      </c>
      <c r="F48" s="186">
        <f t="shared" si="3"/>
        <v>3</v>
      </c>
      <c r="G48" s="186">
        <f t="shared" si="3"/>
        <v>6</v>
      </c>
      <c r="H48" s="186">
        <f t="shared" si="3"/>
        <v>15</v>
      </c>
      <c r="I48" s="186">
        <f t="shared" si="3"/>
        <v>11</v>
      </c>
      <c r="J48" s="186">
        <f t="shared" si="3"/>
        <v>13</v>
      </c>
      <c r="K48" s="186">
        <f t="shared" si="3"/>
        <v>30</v>
      </c>
      <c r="L48" s="186">
        <f t="shared" si="3"/>
        <v>30</v>
      </c>
      <c r="M48" s="186">
        <f t="shared" si="3"/>
        <v>67</v>
      </c>
      <c r="N48" s="186">
        <f t="shared" si="3"/>
        <v>43</v>
      </c>
      <c r="O48" s="186">
        <f t="shared" si="3"/>
        <v>78</v>
      </c>
      <c r="P48" s="186">
        <f t="shared" si="3"/>
        <v>41</v>
      </c>
      <c r="Q48" s="186">
        <f t="shared" si="3"/>
        <v>82</v>
      </c>
      <c r="R48" s="186">
        <f t="shared" si="3"/>
        <v>49</v>
      </c>
      <c r="S48" s="186">
        <f t="shared" si="3"/>
        <v>82</v>
      </c>
      <c r="T48" s="186">
        <f t="shared" si="3"/>
        <v>51</v>
      </c>
      <c r="U48" s="186">
        <f t="shared" si="3"/>
        <v>66</v>
      </c>
      <c r="V48" s="186">
        <f t="shared" si="3"/>
        <v>29</v>
      </c>
      <c r="W48" s="186">
        <f t="shared" si="3"/>
        <v>21</v>
      </c>
      <c r="X48" s="186">
        <f t="shared" si="3"/>
        <v>0</v>
      </c>
      <c r="Y48" s="186">
        <f t="shared" si="3"/>
        <v>0</v>
      </c>
      <c r="Z48" s="186">
        <f t="shared" si="3"/>
        <v>274</v>
      </c>
      <c r="AA48" s="186">
        <f t="shared" si="3"/>
        <v>444</v>
      </c>
      <c r="AB48" s="186">
        <f>Z48+AA48</f>
        <v>718</v>
      </c>
    </row>
    <row r="49" spans="1:31" s="13" customFormat="1" ht="9.9499999999999993" customHeight="1" x14ac:dyDescent="0.15">
      <c r="A49" s="624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Z49" s="30">
        <f>'Quadro 1'!X48</f>
        <v>274</v>
      </c>
      <c r="AA49" s="30">
        <f>'Quadro 1'!Y48</f>
        <v>444</v>
      </c>
      <c r="AB49" s="30">
        <f>'Quadro 1'!Z48</f>
        <v>718</v>
      </c>
    </row>
    <row r="50" spans="1:31" s="13" customFormat="1" ht="21.75" customHeight="1" x14ac:dyDescent="0.15">
      <c r="A50" s="623" t="s">
        <v>72</v>
      </c>
      <c r="B50" s="623" t="s">
        <v>79</v>
      </c>
      <c r="C50" s="623"/>
      <c r="D50" s="623" t="s">
        <v>80</v>
      </c>
      <c r="E50" s="623"/>
      <c r="F50" s="623" t="s">
        <v>81</v>
      </c>
      <c r="G50" s="623"/>
      <c r="H50" s="623" t="s">
        <v>82</v>
      </c>
      <c r="I50" s="623"/>
      <c r="J50" s="623" t="s">
        <v>83</v>
      </c>
      <c r="K50" s="623"/>
      <c r="L50" s="623" t="s">
        <v>84</v>
      </c>
      <c r="M50" s="623"/>
      <c r="N50" s="623" t="s">
        <v>85</v>
      </c>
      <c r="O50" s="623"/>
      <c r="P50" s="623" t="s">
        <v>86</v>
      </c>
      <c r="Q50" s="623"/>
      <c r="R50" s="623" t="s">
        <v>87</v>
      </c>
      <c r="S50" s="623"/>
      <c r="T50" s="623" t="s">
        <v>88</v>
      </c>
      <c r="U50" s="623"/>
      <c r="V50" s="623" t="s">
        <v>89</v>
      </c>
      <c r="W50" s="623"/>
      <c r="X50" s="623" t="s">
        <v>90</v>
      </c>
      <c r="Y50" s="623"/>
      <c r="Z50" s="623" t="s">
        <v>35</v>
      </c>
      <c r="AA50" s="623"/>
      <c r="AB50" s="623" t="s">
        <v>35</v>
      </c>
    </row>
    <row r="51" spans="1:31" s="13" customFormat="1" ht="15" customHeight="1" x14ac:dyDescent="0.15">
      <c r="A51" s="623"/>
      <c r="B51" s="28" t="s">
        <v>36</v>
      </c>
      <c r="C51" s="28" t="s">
        <v>37</v>
      </c>
      <c r="D51" s="28" t="s">
        <v>36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36</v>
      </c>
      <c r="U51" s="28" t="s">
        <v>37</v>
      </c>
      <c r="V51" s="28" t="s">
        <v>36</v>
      </c>
      <c r="W51" s="28" t="s">
        <v>37</v>
      </c>
      <c r="X51" s="28" t="s">
        <v>36</v>
      </c>
      <c r="Y51" s="28" t="s">
        <v>37</v>
      </c>
      <c r="Z51" s="28" t="s">
        <v>36</v>
      </c>
      <c r="AA51" s="28" t="s">
        <v>37</v>
      </c>
      <c r="AB51" s="623"/>
    </row>
    <row r="52" spans="1:31" s="29" customFormat="1" ht="24.95" customHeight="1" x14ac:dyDescent="0.2">
      <c r="A52" s="177" t="s">
        <v>73</v>
      </c>
      <c r="B52" s="388"/>
      <c r="C52" s="386"/>
      <c r="D52" s="388"/>
      <c r="E52" s="386"/>
      <c r="F52" s="388"/>
      <c r="G52" s="386"/>
      <c r="H52" s="388"/>
      <c r="I52" s="386"/>
      <c r="J52" s="388"/>
      <c r="K52" s="386"/>
      <c r="L52" s="388"/>
      <c r="M52" s="386"/>
      <c r="N52" s="388"/>
      <c r="O52" s="386"/>
      <c r="P52" s="388"/>
      <c r="Q52" s="386"/>
      <c r="R52" s="388"/>
      <c r="S52" s="386"/>
      <c r="T52" s="388"/>
      <c r="U52" s="386"/>
      <c r="V52" s="388"/>
      <c r="W52" s="386"/>
      <c r="X52" s="388"/>
      <c r="Y52" s="386"/>
      <c r="Z52" s="183">
        <f>B52+D52+F52+H52+J52+L52+N52+P52+R52+T52+V52+X52</f>
        <v>0</v>
      </c>
      <c r="AA52" s="183">
        <f>C52+E52+G52+I52+K52+M52+O52+Q52+S52+U52+W52+Y52</f>
        <v>0</v>
      </c>
      <c r="AB52" s="183">
        <f>SUM(B52:Y52)</f>
        <v>0</v>
      </c>
      <c r="AC52" s="172">
        <f>'Quadro 1'!B51</f>
        <v>0</v>
      </c>
      <c r="AD52" s="172">
        <f>'Quadro 1'!C51</f>
        <v>0</v>
      </c>
      <c r="AE52" s="172">
        <f>'Quadro 1'!D51</f>
        <v>0</v>
      </c>
    </row>
    <row r="53" spans="1:31" s="29" customFormat="1" ht="24.95" customHeight="1" x14ac:dyDescent="0.2">
      <c r="A53" s="177" t="s">
        <v>74</v>
      </c>
      <c r="B53" s="389"/>
      <c r="C53" s="387"/>
      <c r="D53" s="389"/>
      <c r="E53" s="387"/>
      <c r="F53" s="389"/>
      <c r="G53" s="387"/>
      <c r="H53" s="389"/>
      <c r="I53" s="387">
        <v>1</v>
      </c>
      <c r="J53" s="389">
        <v>1</v>
      </c>
      <c r="K53" s="387"/>
      <c r="L53" s="389"/>
      <c r="M53" s="387"/>
      <c r="N53" s="389"/>
      <c r="O53" s="387">
        <v>1</v>
      </c>
      <c r="P53" s="389"/>
      <c r="Q53" s="387"/>
      <c r="R53" s="389"/>
      <c r="S53" s="387"/>
      <c r="T53" s="389"/>
      <c r="U53" s="387"/>
      <c r="V53" s="389"/>
      <c r="W53" s="387"/>
      <c r="X53" s="389"/>
      <c r="Y53" s="387"/>
      <c r="Z53" s="184">
        <f>B53+D53+F53+H53+J53+L53+N53+P53+R53+T53+V53+X53</f>
        <v>1</v>
      </c>
      <c r="AA53" s="184">
        <f>C53+E53+G53+I53+K53+M53+O53+Q53+S53+U53+W53+Y53</f>
        <v>2</v>
      </c>
      <c r="AB53" s="184">
        <f>SUM(B53:Y53)</f>
        <v>3</v>
      </c>
      <c r="AC53" s="172">
        <f>'Quadro 1'!B52</f>
        <v>1</v>
      </c>
      <c r="AD53" s="172">
        <f>'Quadro 1'!C52</f>
        <v>2</v>
      </c>
      <c r="AE53" s="172">
        <f>'Quadro 1'!D52</f>
        <v>3</v>
      </c>
    </row>
    <row r="54" spans="1:31" s="29" customFormat="1" ht="15" customHeight="1" x14ac:dyDescent="0.2">
      <c r="A54" s="28" t="s">
        <v>71</v>
      </c>
      <c r="B54" s="186">
        <f>SUM(B52:B53)</f>
        <v>0</v>
      </c>
      <c r="C54" s="186">
        <f>SUM(C52:C53)</f>
        <v>0</v>
      </c>
      <c r="D54" s="186">
        <f t="shared" ref="D54:Y54" si="4">SUM(D52:D53)</f>
        <v>0</v>
      </c>
      <c r="E54" s="186">
        <f t="shared" si="4"/>
        <v>0</v>
      </c>
      <c r="F54" s="186">
        <f t="shared" si="4"/>
        <v>0</v>
      </c>
      <c r="G54" s="186">
        <f t="shared" si="4"/>
        <v>0</v>
      </c>
      <c r="H54" s="186">
        <f t="shared" si="4"/>
        <v>0</v>
      </c>
      <c r="I54" s="186">
        <f t="shared" si="4"/>
        <v>1</v>
      </c>
      <c r="J54" s="186">
        <f t="shared" si="4"/>
        <v>1</v>
      </c>
      <c r="K54" s="186">
        <f t="shared" si="4"/>
        <v>0</v>
      </c>
      <c r="L54" s="186">
        <f t="shared" si="4"/>
        <v>0</v>
      </c>
      <c r="M54" s="186">
        <f t="shared" si="4"/>
        <v>0</v>
      </c>
      <c r="N54" s="186">
        <f t="shared" si="4"/>
        <v>0</v>
      </c>
      <c r="O54" s="186">
        <f t="shared" si="4"/>
        <v>1</v>
      </c>
      <c r="P54" s="186">
        <f t="shared" si="4"/>
        <v>0</v>
      </c>
      <c r="Q54" s="186">
        <f t="shared" si="4"/>
        <v>0</v>
      </c>
      <c r="R54" s="186">
        <f t="shared" si="4"/>
        <v>0</v>
      </c>
      <c r="S54" s="186">
        <f t="shared" si="4"/>
        <v>0</v>
      </c>
      <c r="T54" s="186">
        <f t="shared" si="4"/>
        <v>0</v>
      </c>
      <c r="U54" s="186">
        <f t="shared" si="4"/>
        <v>0</v>
      </c>
      <c r="V54" s="186">
        <f t="shared" si="4"/>
        <v>0</v>
      </c>
      <c r="W54" s="186">
        <f t="shared" si="4"/>
        <v>0</v>
      </c>
      <c r="X54" s="186">
        <f t="shared" si="4"/>
        <v>0</v>
      </c>
      <c r="Y54" s="186">
        <f t="shared" si="4"/>
        <v>0</v>
      </c>
      <c r="Z54" s="186">
        <f>SUM(Z52:Z53)</f>
        <v>1</v>
      </c>
      <c r="AA54" s="186">
        <f>SUM(AA52:AA53)</f>
        <v>2</v>
      </c>
      <c r="AB54" s="186">
        <f>Z54+AA54</f>
        <v>3</v>
      </c>
    </row>
    <row r="55" spans="1:31" s="13" customFormat="1" ht="9.9499999999999993" customHeight="1" x14ac:dyDescent="0.15">
      <c r="Z55" s="31">
        <f>'Quadro 1'!B53</f>
        <v>1</v>
      </c>
      <c r="AA55" s="31">
        <f>'Quadro 1'!C53</f>
        <v>2</v>
      </c>
      <c r="AB55" s="31">
        <f>'Quadro 1'!D53</f>
        <v>3</v>
      </c>
    </row>
    <row r="56" spans="1:31" s="20" customFormat="1" ht="13.35" customHeight="1" x14ac:dyDescent="0.3">
      <c r="A56" s="18" t="s">
        <v>75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31" s="20" customFormat="1" ht="13.35" customHeight="1" x14ac:dyDescent="0.3">
      <c r="A57" s="300" t="s">
        <v>421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49"/>
      <c r="U57" s="49"/>
    </row>
    <row r="58" spans="1:31" s="20" customFormat="1" ht="13.35" customHeight="1" x14ac:dyDescent="0.3">
      <c r="A58" s="69" t="s">
        <v>422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49"/>
      <c r="U58" s="49"/>
    </row>
    <row r="59" spans="1:31" s="20" customFormat="1" ht="13.35" customHeight="1" x14ac:dyDescent="0.3">
      <c r="A59" s="69" t="s">
        <v>76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49"/>
      <c r="U59" s="49"/>
    </row>
    <row r="60" spans="1:31" s="20" customFormat="1" ht="26.45" customHeight="1" x14ac:dyDescent="0.3">
      <c r="A60" s="613" t="s">
        <v>423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299"/>
      <c r="O60" s="299"/>
      <c r="P60" s="299"/>
      <c r="Q60" s="299"/>
      <c r="R60" s="299"/>
      <c r="S60" s="299"/>
      <c r="T60" s="49"/>
      <c r="U60" s="49"/>
    </row>
    <row r="61" spans="1:31" s="367" customFormat="1" ht="14.25" customHeight="1" x14ac:dyDescent="0.3">
      <c r="A61" s="364" t="s">
        <v>519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49"/>
      <c r="Y61" s="49"/>
      <c r="Z61" s="299"/>
    </row>
  </sheetData>
  <sheetProtection algorithmName="SHA-512" hashValue="AGPOBG+vHwlYznQgm6/FeMXaOBdzHUOt/MAoaz3U1HuszoXSKzpV20tb1Qcv5sbWy7z25hVlGEyzC3OIAGzF5g==" saltValue="vDDdc5xKfvr7Tt9E8KqNqw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3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R13" sqref="R13"/>
    </sheetView>
  </sheetViews>
  <sheetFormatPr defaultColWidth="9.140625" defaultRowHeight="15" x14ac:dyDescent="0.3"/>
  <cols>
    <col min="1" max="1" width="30.7109375" style="25" customWidth="1"/>
    <col min="2" max="22" width="8.7109375" style="25" customWidth="1"/>
    <col min="23" max="16384" width="9.140625" style="25"/>
  </cols>
  <sheetData>
    <row r="1" spans="1:25" s="27" customFormat="1" ht="30" customHeight="1" x14ac:dyDescent="0.2">
      <c r="A1" s="618" t="s">
        <v>437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620" t="s">
        <v>77</v>
      </c>
      <c r="U1" s="621"/>
      <c r="V1" s="622"/>
    </row>
    <row r="2" spans="1:25" s="13" customFormat="1" ht="15" customHeight="1" x14ac:dyDescent="0.15">
      <c r="A2" s="623" t="s">
        <v>91</v>
      </c>
      <c r="B2" s="623" t="s">
        <v>92</v>
      </c>
      <c r="C2" s="623"/>
      <c r="D2" s="623" t="s">
        <v>93</v>
      </c>
      <c r="E2" s="623"/>
      <c r="F2" s="623" t="s">
        <v>94</v>
      </c>
      <c r="G2" s="623"/>
      <c r="H2" s="623" t="s">
        <v>95</v>
      </c>
      <c r="I2" s="623"/>
      <c r="J2" s="623" t="s">
        <v>96</v>
      </c>
      <c r="K2" s="623"/>
      <c r="L2" s="623" t="s">
        <v>97</v>
      </c>
      <c r="M2" s="623"/>
      <c r="N2" s="623" t="s">
        <v>98</v>
      </c>
      <c r="O2" s="623"/>
      <c r="P2" s="623" t="s">
        <v>99</v>
      </c>
      <c r="Q2" s="623"/>
      <c r="R2" s="623" t="s">
        <v>100</v>
      </c>
      <c r="S2" s="623"/>
      <c r="T2" s="623" t="s">
        <v>35</v>
      </c>
      <c r="U2" s="623"/>
      <c r="V2" s="623" t="s">
        <v>35</v>
      </c>
    </row>
    <row r="3" spans="1:25" s="13" customFormat="1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623"/>
    </row>
    <row r="4" spans="1:25" s="29" customFormat="1" ht="24.95" customHeight="1" x14ac:dyDescent="0.2">
      <c r="A4" s="298" t="s">
        <v>38</v>
      </c>
      <c r="B4" s="396"/>
      <c r="C4" s="398"/>
      <c r="D4" s="390"/>
      <c r="E4" s="393"/>
      <c r="F4" s="390"/>
      <c r="G4" s="393"/>
      <c r="H4" s="390"/>
      <c r="I4" s="393"/>
      <c r="J4" s="390"/>
      <c r="K4" s="393"/>
      <c r="L4" s="390"/>
      <c r="M4" s="393"/>
      <c r="N4" s="390"/>
      <c r="O4" s="393"/>
      <c r="P4" s="390"/>
      <c r="Q4" s="393"/>
      <c r="R4" s="390"/>
      <c r="S4" s="393"/>
      <c r="T4" s="183">
        <f>B4+D4+F4+H4+J4+L4+N4+P4+R4</f>
        <v>0</v>
      </c>
      <c r="U4" s="183">
        <f>C4+E4+G4+I4+K4+M4+O4+Q4+S4</f>
        <v>0</v>
      </c>
      <c r="V4" s="183">
        <f>T4+U4</f>
        <v>0</v>
      </c>
      <c r="W4" s="172">
        <f>'Quadro 1'!X4</f>
        <v>0</v>
      </c>
      <c r="X4" s="172">
        <f>'Quadro 1'!Y4</f>
        <v>0</v>
      </c>
      <c r="Y4" s="172">
        <f>'Quadro 1'!Z4</f>
        <v>0</v>
      </c>
    </row>
    <row r="5" spans="1:25" s="29" customFormat="1" ht="24.95" customHeight="1" x14ac:dyDescent="0.2">
      <c r="A5" s="298" t="s">
        <v>409</v>
      </c>
      <c r="B5" s="397"/>
      <c r="C5" s="398"/>
      <c r="D5" s="392">
        <v>1</v>
      </c>
      <c r="E5" s="394"/>
      <c r="F5" s="392"/>
      <c r="G5" s="394"/>
      <c r="H5" s="392"/>
      <c r="I5" s="394"/>
      <c r="J5" s="392"/>
      <c r="K5" s="394"/>
      <c r="L5" s="392"/>
      <c r="M5" s="394"/>
      <c r="N5" s="392"/>
      <c r="O5" s="394"/>
      <c r="P5" s="392"/>
      <c r="Q5" s="394"/>
      <c r="R5" s="392"/>
      <c r="S5" s="394"/>
      <c r="T5" s="185">
        <f t="shared" ref="T5:U47" si="0">B5+D5+F5+H5+J5+L5+N5+P5+R5</f>
        <v>1</v>
      </c>
      <c r="U5" s="185">
        <f t="shared" si="0"/>
        <v>0</v>
      </c>
      <c r="V5" s="185">
        <f t="shared" ref="V5:V47" si="1">T5+U5</f>
        <v>1</v>
      </c>
      <c r="W5" s="172">
        <f>'Quadro 1'!X5</f>
        <v>1</v>
      </c>
      <c r="X5" s="172">
        <f>'Quadro 1'!Y5</f>
        <v>0</v>
      </c>
      <c r="Y5" s="172">
        <f>'Quadro 1'!Z5</f>
        <v>1</v>
      </c>
    </row>
    <row r="6" spans="1:25" s="29" customFormat="1" ht="24.95" customHeight="1" x14ac:dyDescent="0.2">
      <c r="A6" s="298" t="s">
        <v>410</v>
      </c>
      <c r="B6" s="397"/>
      <c r="C6" s="398"/>
      <c r="D6" s="392"/>
      <c r="E6" s="394"/>
      <c r="F6" s="392"/>
      <c r="G6" s="394"/>
      <c r="H6" s="392"/>
      <c r="I6" s="394"/>
      <c r="J6" s="392"/>
      <c r="K6" s="394"/>
      <c r="L6" s="392"/>
      <c r="M6" s="394">
        <v>2</v>
      </c>
      <c r="N6" s="392">
        <v>1</v>
      </c>
      <c r="O6" s="394"/>
      <c r="P6" s="392"/>
      <c r="Q6" s="394"/>
      <c r="R6" s="392"/>
      <c r="S6" s="394"/>
      <c r="T6" s="185">
        <f t="shared" si="0"/>
        <v>1</v>
      </c>
      <c r="U6" s="185">
        <f t="shared" si="0"/>
        <v>2</v>
      </c>
      <c r="V6" s="185">
        <f t="shared" si="1"/>
        <v>3</v>
      </c>
      <c r="W6" s="172">
        <f>'Quadro 1'!X6</f>
        <v>1</v>
      </c>
      <c r="X6" s="172">
        <f>'Quadro 1'!Y6</f>
        <v>2</v>
      </c>
      <c r="Y6" s="172">
        <f>'Quadro 1'!Z6</f>
        <v>3</v>
      </c>
    </row>
    <row r="7" spans="1:25" s="29" customFormat="1" ht="24.95" customHeight="1" x14ac:dyDescent="0.2">
      <c r="A7" s="298" t="s">
        <v>411</v>
      </c>
      <c r="B7" s="397"/>
      <c r="C7" s="398"/>
      <c r="D7" s="392"/>
      <c r="E7" s="394"/>
      <c r="F7" s="392">
        <v>3</v>
      </c>
      <c r="G7" s="394"/>
      <c r="H7" s="392">
        <v>3</v>
      </c>
      <c r="I7" s="394">
        <v>1</v>
      </c>
      <c r="J7" s="392"/>
      <c r="K7" s="394"/>
      <c r="L7" s="392">
        <v>2</v>
      </c>
      <c r="M7" s="394">
        <v>4</v>
      </c>
      <c r="N7" s="392">
        <v>2</v>
      </c>
      <c r="O7" s="394">
        <v>4</v>
      </c>
      <c r="P7" s="392"/>
      <c r="Q7" s="394">
        <v>1</v>
      </c>
      <c r="R7" s="392"/>
      <c r="S7" s="394"/>
      <c r="T7" s="185">
        <f t="shared" si="0"/>
        <v>10</v>
      </c>
      <c r="U7" s="185">
        <f t="shared" si="0"/>
        <v>10</v>
      </c>
      <c r="V7" s="185">
        <f t="shared" si="1"/>
        <v>20</v>
      </c>
      <c r="W7" s="172">
        <f>'Quadro 1'!X7</f>
        <v>10</v>
      </c>
      <c r="X7" s="172">
        <f>'Quadro 1'!Y7</f>
        <v>10</v>
      </c>
      <c r="Y7" s="172">
        <f>'Quadro 1'!Z7</f>
        <v>20</v>
      </c>
    </row>
    <row r="8" spans="1:25" s="29" customFormat="1" ht="24.95" customHeight="1" x14ac:dyDescent="0.2">
      <c r="A8" s="298" t="s">
        <v>412</v>
      </c>
      <c r="B8" s="397"/>
      <c r="C8" s="398">
        <v>2</v>
      </c>
      <c r="D8" s="392">
        <v>1</v>
      </c>
      <c r="E8" s="394">
        <v>5</v>
      </c>
      <c r="F8" s="392">
        <v>6</v>
      </c>
      <c r="G8" s="394">
        <v>9</v>
      </c>
      <c r="H8" s="392">
        <v>5</v>
      </c>
      <c r="I8" s="394">
        <v>1</v>
      </c>
      <c r="J8" s="392">
        <v>2</v>
      </c>
      <c r="K8" s="394">
        <v>3</v>
      </c>
      <c r="L8" s="392">
        <v>6</v>
      </c>
      <c r="M8" s="394">
        <v>5</v>
      </c>
      <c r="N8" s="392">
        <v>2</v>
      </c>
      <c r="O8" s="394">
        <v>4</v>
      </c>
      <c r="P8" s="392">
        <v>2</v>
      </c>
      <c r="Q8" s="394">
        <v>1</v>
      </c>
      <c r="R8" s="392">
        <v>2</v>
      </c>
      <c r="S8" s="394">
        <v>2</v>
      </c>
      <c r="T8" s="185">
        <f t="shared" si="0"/>
        <v>26</v>
      </c>
      <c r="U8" s="185">
        <f t="shared" si="0"/>
        <v>32</v>
      </c>
      <c r="V8" s="185">
        <f t="shared" si="1"/>
        <v>58</v>
      </c>
      <c r="W8" s="172">
        <f>'Quadro 1'!X8</f>
        <v>26</v>
      </c>
      <c r="X8" s="172">
        <f>'Quadro 1'!Y8</f>
        <v>32</v>
      </c>
      <c r="Y8" s="172">
        <f>'Quadro 1'!Z8</f>
        <v>58</v>
      </c>
    </row>
    <row r="9" spans="1:25" s="29" customFormat="1" ht="24.95" customHeight="1" x14ac:dyDescent="0.2">
      <c r="A9" s="298" t="s">
        <v>413</v>
      </c>
      <c r="B9" s="397"/>
      <c r="C9" s="398"/>
      <c r="D9" s="392"/>
      <c r="E9" s="394"/>
      <c r="F9" s="392"/>
      <c r="G9" s="394"/>
      <c r="H9" s="392"/>
      <c r="I9" s="394"/>
      <c r="J9" s="392"/>
      <c r="K9" s="394"/>
      <c r="L9" s="392"/>
      <c r="M9" s="394"/>
      <c r="N9" s="392"/>
      <c r="O9" s="394"/>
      <c r="P9" s="392"/>
      <c r="Q9" s="394"/>
      <c r="R9" s="392"/>
      <c r="S9" s="394"/>
      <c r="T9" s="185">
        <f t="shared" si="0"/>
        <v>0</v>
      </c>
      <c r="U9" s="185">
        <f t="shared" si="0"/>
        <v>0</v>
      </c>
      <c r="V9" s="185">
        <f t="shared" si="1"/>
        <v>0</v>
      </c>
      <c r="W9" s="172">
        <f>'Quadro 1'!X9</f>
        <v>0</v>
      </c>
      <c r="X9" s="172">
        <f>'Quadro 1'!Y9</f>
        <v>0</v>
      </c>
      <c r="Y9" s="172">
        <f>'Quadro 1'!Z9</f>
        <v>0</v>
      </c>
    </row>
    <row r="10" spans="1:25" s="29" customFormat="1" ht="24.95" customHeight="1" x14ac:dyDescent="0.2">
      <c r="A10" s="298" t="s">
        <v>39</v>
      </c>
      <c r="B10" s="397">
        <v>31</v>
      </c>
      <c r="C10" s="398">
        <v>44</v>
      </c>
      <c r="D10" s="392">
        <v>5</v>
      </c>
      <c r="E10" s="394">
        <v>29</v>
      </c>
      <c r="F10" s="392">
        <v>21</v>
      </c>
      <c r="G10" s="394">
        <v>55</v>
      </c>
      <c r="H10" s="392">
        <v>13</v>
      </c>
      <c r="I10" s="394">
        <v>18</v>
      </c>
      <c r="J10" s="392">
        <v>8</v>
      </c>
      <c r="K10" s="394">
        <v>26</v>
      </c>
      <c r="L10" s="392">
        <v>21</v>
      </c>
      <c r="M10" s="394">
        <v>51</v>
      </c>
      <c r="N10" s="392">
        <v>12</v>
      </c>
      <c r="O10" s="394">
        <v>42</v>
      </c>
      <c r="P10" s="392">
        <v>11</v>
      </c>
      <c r="Q10" s="394">
        <v>16</v>
      </c>
      <c r="R10" s="392">
        <v>14</v>
      </c>
      <c r="S10" s="394">
        <v>13</v>
      </c>
      <c r="T10" s="185">
        <f t="shared" si="0"/>
        <v>136</v>
      </c>
      <c r="U10" s="185">
        <f t="shared" si="0"/>
        <v>294</v>
      </c>
      <c r="V10" s="185">
        <f t="shared" si="1"/>
        <v>430</v>
      </c>
      <c r="W10" s="172">
        <f>'Quadro 1'!X10</f>
        <v>136</v>
      </c>
      <c r="X10" s="172">
        <f>'Quadro 1'!Y10</f>
        <v>294</v>
      </c>
      <c r="Y10" s="172">
        <f>'Quadro 1'!Z10</f>
        <v>430</v>
      </c>
    </row>
    <row r="11" spans="1:25" s="29" customFormat="1" ht="24.95" customHeight="1" x14ac:dyDescent="0.2">
      <c r="A11" s="298" t="s">
        <v>40</v>
      </c>
      <c r="B11" s="397">
        <v>7</v>
      </c>
      <c r="C11" s="398">
        <v>8</v>
      </c>
      <c r="D11" s="392">
        <v>1</v>
      </c>
      <c r="E11" s="394">
        <v>1</v>
      </c>
      <c r="F11" s="392">
        <v>1</v>
      </c>
      <c r="G11" s="394">
        <v>4</v>
      </c>
      <c r="H11" s="392">
        <v>9</v>
      </c>
      <c r="I11" s="394">
        <v>4</v>
      </c>
      <c r="J11" s="392">
        <v>3</v>
      </c>
      <c r="K11" s="394">
        <v>2</v>
      </c>
      <c r="L11" s="392">
        <v>4</v>
      </c>
      <c r="M11" s="394">
        <v>19</v>
      </c>
      <c r="N11" s="392">
        <v>7</v>
      </c>
      <c r="O11" s="394">
        <v>22</v>
      </c>
      <c r="P11" s="392">
        <v>14</v>
      </c>
      <c r="Q11" s="394">
        <v>13</v>
      </c>
      <c r="R11" s="392">
        <v>16</v>
      </c>
      <c r="S11" s="394">
        <v>12</v>
      </c>
      <c r="T11" s="185">
        <f t="shared" si="0"/>
        <v>62</v>
      </c>
      <c r="U11" s="185">
        <f t="shared" si="0"/>
        <v>85</v>
      </c>
      <c r="V11" s="185">
        <f t="shared" si="1"/>
        <v>147</v>
      </c>
      <c r="W11" s="172">
        <f>'Quadro 1'!X11</f>
        <v>62</v>
      </c>
      <c r="X11" s="172">
        <f>'Quadro 1'!Y11</f>
        <v>85</v>
      </c>
      <c r="Y11" s="172">
        <f>'Quadro 1'!Z11</f>
        <v>147</v>
      </c>
    </row>
    <row r="12" spans="1:25" s="29" customFormat="1" ht="24.95" customHeight="1" x14ac:dyDescent="0.2">
      <c r="A12" s="298" t="s">
        <v>41</v>
      </c>
      <c r="B12" s="397"/>
      <c r="C12" s="398">
        <v>2</v>
      </c>
      <c r="D12" s="392"/>
      <c r="E12" s="394"/>
      <c r="F12" s="392">
        <v>1</v>
      </c>
      <c r="G12" s="394"/>
      <c r="H12" s="392"/>
      <c r="I12" s="394">
        <v>1</v>
      </c>
      <c r="J12" s="392">
        <v>4</v>
      </c>
      <c r="K12" s="394">
        <v>2</v>
      </c>
      <c r="L12" s="392">
        <v>1</v>
      </c>
      <c r="M12" s="394">
        <v>4</v>
      </c>
      <c r="N12" s="392">
        <v>1</v>
      </c>
      <c r="O12" s="394">
        <v>3</v>
      </c>
      <c r="P12" s="392">
        <v>4</v>
      </c>
      <c r="Q12" s="394">
        <v>2</v>
      </c>
      <c r="R12" s="392">
        <v>10</v>
      </c>
      <c r="S12" s="394">
        <v>2</v>
      </c>
      <c r="T12" s="185">
        <f t="shared" si="0"/>
        <v>21</v>
      </c>
      <c r="U12" s="185">
        <f t="shared" si="0"/>
        <v>16</v>
      </c>
      <c r="V12" s="185">
        <f t="shared" si="1"/>
        <v>37</v>
      </c>
      <c r="W12" s="172">
        <f>'Quadro 1'!X12</f>
        <v>21</v>
      </c>
      <c r="X12" s="172">
        <f>'Quadro 1'!Y12</f>
        <v>16</v>
      </c>
      <c r="Y12" s="172">
        <f>'Quadro 1'!Z12</f>
        <v>37</v>
      </c>
    </row>
    <row r="13" spans="1:25" s="29" customFormat="1" ht="24.95" customHeight="1" x14ac:dyDescent="0.2">
      <c r="A13" s="298" t="s">
        <v>42</v>
      </c>
      <c r="B13" s="397"/>
      <c r="C13" s="398"/>
      <c r="D13" s="392"/>
      <c r="E13" s="394"/>
      <c r="F13" s="392"/>
      <c r="G13" s="394"/>
      <c r="H13" s="392"/>
      <c r="I13" s="394"/>
      <c r="J13" s="392"/>
      <c r="K13" s="394"/>
      <c r="L13" s="392"/>
      <c r="M13" s="394"/>
      <c r="N13" s="392"/>
      <c r="O13" s="394"/>
      <c r="P13" s="392"/>
      <c r="Q13" s="394"/>
      <c r="R13" s="392"/>
      <c r="S13" s="394"/>
      <c r="T13" s="185">
        <f t="shared" si="0"/>
        <v>0</v>
      </c>
      <c r="U13" s="185">
        <f t="shared" si="0"/>
        <v>0</v>
      </c>
      <c r="V13" s="185">
        <f t="shared" si="1"/>
        <v>0</v>
      </c>
      <c r="W13" s="172">
        <f>'Quadro 1'!X13</f>
        <v>0</v>
      </c>
      <c r="X13" s="172">
        <f>'Quadro 1'!Y13</f>
        <v>0</v>
      </c>
      <c r="Y13" s="172">
        <f>'Quadro 1'!Z13</f>
        <v>0</v>
      </c>
    </row>
    <row r="14" spans="1:25" s="29" customFormat="1" ht="24.95" customHeight="1" x14ac:dyDescent="0.2">
      <c r="A14" s="298" t="s">
        <v>43</v>
      </c>
      <c r="B14" s="397"/>
      <c r="C14" s="398"/>
      <c r="D14" s="392">
        <v>1</v>
      </c>
      <c r="E14" s="394"/>
      <c r="F14" s="392"/>
      <c r="G14" s="394"/>
      <c r="H14" s="392"/>
      <c r="I14" s="394">
        <v>1</v>
      </c>
      <c r="J14" s="392">
        <v>1</v>
      </c>
      <c r="K14" s="394"/>
      <c r="L14" s="392">
        <v>4</v>
      </c>
      <c r="M14" s="394"/>
      <c r="N14" s="392">
        <v>7</v>
      </c>
      <c r="O14" s="394">
        <v>3</v>
      </c>
      <c r="P14" s="392">
        <v>3</v>
      </c>
      <c r="Q14" s="394"/>
      <c r="R14" s="392"/>
      <c r="S14" s="394"/>
      <c r="T14" s="185">
        <f t="shared" si="0"/>
        <v>16</v>
      </c>
      <c r="U14" s="185">
        <f t="shared" si="0"/>
        <v>4</v>
      </c>
      <c r="V14" s="185">
        <f t="shared" si="1"/>
        <v>20</v>
      </c>
      <c r="W14" s="172">
        <f>'Quadro 1'!X14</f>
        <v>16</v>
      </c>
      <c r="X14" s="172">
        <f>'Quadro 1'!Y14</f>
        <v>4</v>
      </c>
      <c r="Y14" s="172">
        <f>'Quadro 1'!Z14</f>
        <v>20</v>
      </c>
    </row>
    <row r="15" spans="1:25" s="29" customFormat="1" ht="24.95" customHeight="1" x14ac:dyDescent="0.2">
      <c r="A15" s="298" t="s">
        <v>44</v>
      </c>
      <c r="B15" s="397"/>
      <c r="C15" s="398"/>
      <c r="D15" s="392"/>
      <c r="E15" s="394"/>
      <c r="F15" s="392"/>
      <c r="G15" s="394"/>
      <c r="H15" s="392"/>
      <c r="I15" s="394"/>
      <c r="J15" s="392"/>
      <c r="K15" s="394"/>
      <c r="L15" s="392"/>
      <c r="M15" s="394"/>
      <c r="N15" s="392"/>
      <c r="O15" s="394"/>
      <c r="P15" s="392"/>
      <c r="Q15" s="394"/>
      <c r="R15" s="392"/>
      <c r="S15" s="394"/>
      <c r="T15" s="185">
        <f t="shared" si="0"/>
        <v>0</v>
      </c>
      <c r="U15" s="185">
        <f t="shared" si="0"/>
        <v>0</v>
      </c>
      <c r="V15" s="185">
        <f t="shared" si="1"/>
        <v>0</v>
      </c>
      <c r="W15" s="172">
        <f>'Quadro 1'!X15</f>
        <v>0</v>
      </c>
      <c r="X15" s="172">
        <f>'Quadro 1'!Y15</f>
        <v>0</v>
      </c>
      <c r="Y15" s="172">
        <f>'Quadro 1'!Z15</f>
        <v>0</v>
      </c>
    </row>
    <row r="16" spans="1:25" s="29" customFormat="1" ht="24.95" customHeight="1" x14ac:dyDescent="0.2">
      <c r="A16" s="298" t="s">
        <v>45</v>
      </c>
      <c r="B16" s="397"/>
      <c r="C16" s="398"/>
      <c r="D16" s="392"/>
      <c r="E16" s="394"/>
      <c r="F16" s="392"/>
      <c r="G16" s="394"/>
      <c r="H16" s="392"/>
      <c r="I16" s="394"/>
      <c r="J16" s="392"/>
      <c r="K16" s="394"/>
      <c r="L16" s="392"/>
      <c r="M16" s="394"/>
      <c r="N16" s="392"/>
      <c r="O16" s="394"/>
      <c r="P16" s="392"/>
      <c r="Q16" s="394"/>
      <c r="R16" s="392"/>
      <c r="S16" s="394"/>
      <c r="T16" s="185">
        <f t="shared" si="0"/>
        <v>0</v>
      </c>
      <c r="U16" s="185">
        <f t="shared" si="0"/>
        <v>0</v>
      </c>
      <c r="V16" s="185">
        <f t="shared" si="1"/>
        <v>0</v>
      </c>
      <c r="W16" s="172">
        <f>'Quadro 1'!X16</f>
        <v>0</v>
      </c>
      <c r="X16" s="172">
        <f>'Quadro 1'!Y16</f>
        <v>0</v>
      </c>
      <c r="Y16" s="172">
        <f>'Quadro 1'!Z16</f>
        <v>0</v>
      </c>
    </row>
    <row r="17" spans="1:25" s="29" customFormat="1" ht="24.95" customHeight="1" x14ac:dyDescent="0.2">
      <c r="A17" s="298" t="s">
        <v>504</v>
      </c>
      <c r="B17" s="397"/>
      <c r="C17" s="398"/>
      <c r="D17" s="392"/>
      <c r="E17" s="394"/>
      <c r="F17" s="392"/>
      <c r="G17" s="394"/>
      <c r="H17" s="392"/>
      <c r="I17" s="394"/>
      <c r="J17" s="392"/>
      <c r="K17" s="394"/>
      <c r="L17" s="392"/>
      <c r="M17" s="394"/>
      <c r="N17" s="392"/>
      <c r="O17" s="394"/>
      <c r="P17" s="392"/>
      <c r="Q17" s="394"/>
      <c r="R17" s="392"/>
      <c r="S17" s="394"/>
      <c r="T17" s="185">
        <f t="shared" si="0"/>
        <v>0</v>
      </c>
      <c r="U17" s="185">
        <f t="shared" si="0"/>
        <v>0</v>
      </c>
      <c r="V17" s="185">
        <f t="shared" si="1"/>
        <v>0</v>
      </c>
      <c r="W17" s="172">
        <f>'Quadro 1'!X17</f>
        <v>0</v>
      </c>
      <c r="X17" s="172">
        <f>'Quadro 1'!Y17</f>
        <v>0</v>
      </c>
      <c r="Y17" s="172">
        <f>'Quadro 1'!Z17</f>
        <v>0</v>
      </c>
    </row>
    <row r="18" spans="1:25" s="29" customFormat="1" ht="24.95" customHeight="1" x14ac:dyDescent="0.2">
      <c r="A18" s="298" t="s">
        <v>48</v>
      </c>
      <c r="B18" s="397"/>
      <c r="C18" s="398"/>
      <c r="D18" s="392"/>
      <c r="E18" s="394"/>
      <c r="F18" s="392"/>
      <c r="G18" s="394"/>
      <c r="H18" s="392"/>
      <c r="I18" s="394"/>
      <c r="J18" s="392"/>
      <c r="K18" s="394"/>
      <c r="L18" s="392"/>
      <c r="M18" s="394"/>
      <c r="N18" s="392"/>
      <c r="O18" s="394"/>
      <c r="P18" s="392"/>
      <c r="Q18" s="394"/>
      <c r="R18" s="392"/>
      <c r="S18" s="394"/>
      <c r="T18" s="185">
        <f t="shared" si="0"/>
        <v>0</v>
      </c>
      <c r="U18" s="185">
        <f t="shared" si="0"/>
        <v>0</v>
      </c>
      <c r="V18" s="185">
        <f t="shared" si="1"/>
        <v>0</v>
      </c>
      <c r="W18" s="172">
        <f>'Quadro 1'!X18</f>
        <v>0</v>
      </c>
      <c r="X18" s="172">
        <f>'Quadro 1'!Y18</f>
        <v>0</v>
      </c>
      <c r="Y18" s="172">
        <f>'Quadro 1'!Z18</f>
        <v>0</v>
      </c>
    </row>
    <row r="19" spans="1:25" s="29" customFormat="1" ht="24.95" customHeight="1" x14ac:dyDescent="0.2">
      <c r="A19" s="298" t="s">
        <v>49</v>
      </c>
      <c r="B19" s="397"/>
      <c r="C19" s="398"/>
      <c r="D19" s="392"/>
      <c r="E19" s="394"/>
      <c r="F19" s="392"/>
      <c r="G19" s="394"/>
      <c r="H19" s="392"/>
      <c r="I19" s="394"/>
      <c r="J19" s="392"/>
      <c r="K19" s="394"/>
      <c r="L19" s="392">
        <v>1</v>
      </c>
      <c r="M19" s="394"/>
      <c r="N19" s="392"/>
      <c r="O19" s="394"/>
      <c r="P19" s="392"/>
      <c r="Q19" s="394">
        <v>1</v>
      </c>
      <c r="R19" s="392"/>
      <c r="S19" s="394"/>
      <c r="T19" s="185">
        <f t="shared" si="0"/>
        <v>1</v>
      </c>
      <c r="U19" s="185">
        <f t="shared" si="0"/>
        <v>1</v>
      </c>
      <c r="V19" s="185">
        <f t="shared" si="1"/>
        <v>2</v>
      </c>
      <c r="W19" s="172">
        <f>'Quadro 1'!X19</f>
        <v>1</v>
      </c>
      <c r="X19" s="172">
        <f>'Quadro 1'!Y19</f>
        <v>1</v>
      </c>
      <c r="Y19" s="172">
        <f>'Quadro 1'!Z19</f>
        <v>2</v>
      </c>
    </row>
    <row r="20" spans="1:25" s="29" customFormat="1" ht="24.95" customHeight="1" x14ac:dyDescent="0.2">
      <c r="A20" s="298" t="s">
        <v>50</v>
      </c>
      <c r="B20" s="397"/>
      <c r="C20" s="398"/>
      <c r="D20" s="392"/>
      <c r="E20" s="394"/>
      <c r="F20" s="392"/>
      <c r="G20" s="394"/>
      <c r="H20" s="392"/>
      <c r="I20" s="394"/>
      <c r="J20" s="392"/>
      <c r="K20" s="394"/>
      <c r="L20" s="392"/>
      <c r="M20" s="394"/>
      <c r="N20" s="392"/>
      <c r="O20" s="394"/>
      <c r="P20" s="392"/>
      <c r="Q20" s="394"/>
      <c r="R20" s="392"/>
      <c r="S20" s="394"/>
      <c r="T20" s="185">
        <f t="shared" si="0"/>
        <v>0</v>
      </c>
      <c r="U20" s="185">
        <f t="shared" si="0"/>
        <v>0</v>
      </c>
      <c r="V20" s="185">
        <f t="shared" si="1"/>
        <v>0</v>
      </c>
      <c r="W20" s="172">
        <f>'Quadro 1'!X20</f>
        <v>0</v>
      </c>
      <c r="X20" s="172">
        <f>'Quadro 1'!Y20</f>
        <v>0</v>
      </c>
      <c r="Y20" s="172">
        <f>'Quadro 1'!Z20</f>
        <v>0</v>
      </c>
    </row>
    <row r="21" spans="1:25" s="29" customFormat="1" ht="24.95" customHeight="1" x14ac:dyDescent="0.2">
      <c r="A21" s="298" t="s">
        <v>51</v>
      </c>
      <c r="B21" s="397"/>
      <c r="C21" s="398"/>
      <c r="D21" s="392"/>
      <c r="E21" s="394"/>
      <c r="F21" s="392"/>
      <c r="G21" s="394"/>
      <c r="H21" s="392"/>
      <c r="I21" s="394"/>
      <c r="J21" s="392"/>
      <c r="K21" s="394"/>
      <c r="L21" s="392"/>
      <c r="M21" s="394"/>
      <c r="N21" s="392"/>
      <c r="O21" s="394"/>
      <c r="P21" s="392"/>
      <c r="Q21" s="394"/>
      <c r="R21" s="392"/>
      <c r="S21" s="394"/>
      <c r="T21" s="185">
        <f t="shared" si="0"/>
        <v>0</v>
      </c>
      <c r="U21" s="185">
        <f t="shared" si="0"/>
        <v>0</v>
      </c>
      <c r="V21" s="185">
        <f t="shared" si="1"/>
        <v>0</v>
      </c>
      <c r="W21" s="172">
        <f>'Quadro 1'!X21</f>
        <v>0</v>
      </c>
      <c r="X21" s="172">
        <f>'Quadro 1'!Y21</f>
        <v>0</v>
      </c>
      <c r="Y21" s="172">
        <f>'Quadro 1'!Z21</f>
        <v>0</v>
      </c>
    </row>
    <row r="22" spans="1:25" s="29" customFormat="1" ht="24.95" customHeight="1" x14ac:dyDescent="0.2">
      <c r="A22" s="298" t="s">
        <v>52</v>
      </c>
      <c r="B22" s="397"/>
      <c r="C22" s="398"/>
      <c r="D22" s="392"/>
      <c r="E22" s="394"/>
      <c r="F22" s="392"/>
      <c r="G22" s="394"/>
      <c r="H22" s="392"/>
      <c r="I22" s="394"/>
      <c r="J22" s="392"/>
      <c r="K22" s="394"/>
      <c r="L22" s="392"/>
      <c r="M22" s="394"/>
      <c r="N22" s="392"/>
      <c r="O22" s="394"/>
      <c r="P22" s="392"/>
      <c r="Q22" s="394"/>
      <c r="R22" s="392"/>
      <c r="S22" s="394"/>
      <c r="T22" s="185">
        <f t="shared" si="0"/>
        <v>0</v>
      </c>
      <c r="U22" s="185">
        <f t="shared" si="0"/>
        <v>0</v>
      </c>
      <c r="V22" s="185">
        <f t="shared" si="1"/>
        <v>0</v>
      </c>
      <c r="W22" s="172">
        <f>'Quadro 1'!X22</f>
        <v>0</v>
      </c>
      <c r="X22" s="172">
        <f>'Quadro 1'!Y22</f>
        <v>0</v>
      </c>
      <c r="Y22" s="172">
        <f>'Quadro 1'!Z22</f>
        <v>0</v>
      </c>
    </row>
    <row r="23" spans="1:25" s="29" customFormat="1" ht="24.95" customHeight="1" x14ac:dyDescent="0.2">
      <c r="A23" s="298" t="s">
        <v>53</v>
      </c>
      <c r="B23" s="397"/>
      <c r="C23" s="398"/>
      <c r="D23" s="392"/>
      <c r="E23" s="394"/>
      <c r="F23" s="392"/>
      <c r="G23" s="394"/>
      <c r="H23" s="392"/>
      <c r="I23" s="394"/>
      <c r="J23" s="392"/>
      <c r="K23" s="394"/>
      <c r="L23" s="392"/>
      <c r="M23" s="394"/>
      <c r="N23" s="392"/>
      <c r="O23" s="394"/>
      <c r="P23" s="392"/>
      <c r="Q23" s="394"/>
      <c r="R23" s="392"/>
      <c r="S23" s="394"/>
      <c r="T23" s="185">
        <f t="shared" si="0"/>
        <v>0</v>
      </c>
      <c r="U23" s="185">
        <f t="shared" si="0"/>
        <v>0</v>
      </c>
      <c r="V23" s="185">
        <f t="shared" si="1"/>
        <v>0</v>
      </c>
      <c r="W23" s="172">
        <f>'Quadro 1'!X23</f>
        <v>0</v>
      </c>
      <c r="X23" s="172">
        <f>'Quadro 1'!Y23</f>
        <v>0</v>
      </c>
      <c r="Y23" s="172">
        <f>'Quadro 1'!Z23</f>
        <v>0</v>
      </c>
    </row>
    <row r="24" spans="1:25" s="29" customFormat="1" ht="24.95" customHeight="1" x14ac:dyDescent="0.2">
      <c r="A24" s="298" t="s">
        <v>54</v>
      </c>
      <c r="B24" s="397"/>
      <c r="C24" s="398"/>
      <c r="D24" s="392"/>
      <c r="E24" s="394"/>
      <c r="F24" s="392"/>
      <c r="G24" s="394"/>
      <c r="H24" s="392"/>
      <c r="I24" s="394"/>
      <c r="J24" s="392"/>
      <c r="K24" s="394"/>
      <c r="L24" s="392"/>
      <c r="M24" s="394"/>
      <c r="N24" s="392"/>
      <c r="O24" s="394"/>
      <c r="P24" s="392"/>
      <c r="Q24" s="394"/>
      <c r="R24" s="392"/>
      <c r="S24" s="394"/>
      <c r="T24" s="185">
        <f t="shared" si="0"/>
        <v>0</v>
      </c>
      <c r="U24" s="185">
        <f t="shared" si="0"/>
        <v>0</v>
      </c>
      <c r="V24" s="185">
        <f t="shared" si="1"/>
        <v>0</v>
      </c>
      <c r="W24" s="172">
        <f>'Quadro 1'!X24</f>
        <v>0</v>
      </c>
      <c r="X24" s="172">
        <f>'Quadro 1'!Y24</f>
        <v>0</v>
      </c>
      <c r="Y24" s="172">
        <f>'Quadro 1'!Z24</f>
        <v>0</v>
      </c>
    </row>
    <row r="25" spans="1:25" s="29" customFormat="1" ht="24.95" customHeight="1" x14ac:dyDescent="0.2">
      <c r="A25" s="298" t="s">
        <v>55</v>
      </c>
      <c r="B25" s="397"/>
      <c r="C25" s="398"/>
      <c r="D25" s="392"/>
      <c r="E25" s="394"/>
      <c r="F25" s="392"/>
      <c r="G25" s="394"/>
      <c r="H25" s="392"/>
      <c r="I25" s="394"/>
      <c r="J25" s="392"/>
      <c r="K25" s="394"/>
      <c r="L25" s="392"/>
      <c r="M25" s="394"/>
      <c r="N25" s="392"/>
      <c r="O25" s="394"/>
      <c r="P25" s="392"/>
      <c r="Q25" s="394"/>
      <c r="R25" s="392"/>
      <c r="S25" s="394"/>
      <c r="T25" s="185">
        <f t="shared" si="0"/>
        <v>0</v>
      </c>
      <c r="U25" s="185">
        <f t="shared" si="0"/>
        <v>0</v>
      </c>
      <c r="V25" s="185">
        <f t="shared" si="1"/>
        <v>0</v>
      </c>
      <c r="W25" s="172">
        <f>'Quadro 1'!X25</f>
        <v>0</v>
      </c>
      <c r="X25" s="172">
        <f>'Quadro 1'!Y25</f>
        <v>0</v>
      </c>
      <c r="Y25" s="172">
        <f>'Quadro 1'!Z25</f>
        <v>0</v>
      </c>
    </row>
    <row r="26" spans="1:25" s="29" customFormat="1" ht="24.95" customHeight="1" x14ac:dyDescent="0.2">
      <c r="A26" s="298" t="s">
        <v>56</v>
      </c>
      <c r="B26" s="397"/>
      <c r="C26" s="398"/>
      <c r="D26" s="392"/>
      <c r="E26" s="394"/>
      <c r="F26" s="392"/>
      <c r="G26" s="394"/>
      <c r="H26" s="392"/>
      <c r="I26" s="394"/>
      <c r="J26" s="392"/>
      <c r="K26" s="394"/>
      <c r="L26" s="392"/>
      <c r="M26" s="394"/>
      <c r="N26" s="392"/>
      <c r="O26" s="394"/>
      <c r="P26" s="392"/>
      <c r="Q26" s="394"/>
      <c r="R26" s="392"/>
      <c r="S26" s="394"/>
      <c r="T26" s="185">
        <f t="shared" si="0"/>
        <v>0</v>
      </c>
      <c r="U26" s="185">
        <f t="shared" si="0"/>
        <v>0</v>
      </c>
      <c r="V26" s="185">
        <f t="shared" si="1"/>
        <v>0</v>
      </c>
      <c r="W26" s="172">
        <f>'Quadro 1'!X26</f>
        <v>0</v>
      </c>
      <c r="X26" s="172">
        <f>'Quadro 1'!Y26</f>
        <v>0</v>
      </c>
      <c r="Y26" s="172">
        <f>'Quadro 1'!Z26</f>
        <v>0</v>
      </c>
    </row>
    <row r="27" spans="1:25" s="29" customFormat="1" ht="24.95" customHeight="1" x14ac:dyDescent="0.2">
      <c r="A27" s="298" t="s">
        <v>57</v>
      </c>
      <c r="B27" s="397"/>
      <c r="C27" s="398"/>
      <c r="D27" s="392"/>
      <c r="E27" s="394"/>
      <c r="F27" s="392"/>
      <c r="G27" s="394"/>
      <c r="H27" s="392"/>
      <c r="I27" s="394"/>
      <c r="J27" s="392"/>
      <c r="K27" s="394"/>
      <c r="L27" s="392"/>
      <c r="M27" s="394"/>
      <c r="N27" s="392"/>
      <c r="O27" s="394"/>
      <c r="P27" s="392"/>
      <c r="Q27" s="394"/>
      <c r="R27" s="392"/>
      <c r="S27" s="394"/>
      <c r="T27" s="185">
        <f t="shared" si="0"/>
        <v>0</v>
      </c>
      <c r="U27" s="185">
        <f t="shared" si="0"/>
        <v>0</v>
      </c>
      <c r="V27" s="185">
        <f t="shared" si="1"/>
        <v>0</v>
      </c>
      <c r="W27" s="172">
        <f>'Quadro 1'!X27</f>
        <v>0</v>
      </c>
      <c r="X27" s="172">
        <f>'Quadro 1'!Y27</f>
        <v>0</v>
      </c>
      <c r="Y27" s="172">
        <f>'Quadro 1'!Z27</f>
        <v>0</v>
      </c>
    </row>
    <row r="28" spans="1:25" s="29" customFormat="1" ht="24.95" customHeight="1" x14ac:dyDescent="0.2">
      <c r="A28" s="298" t="s">
        <v>58</v>
      </c>
      <c r="B28" s="397"/>
      <c r="C28" s="398"/>
      <c r="D28" s="392"/>
      <c r="E28" s="394"/>
      <c r="F28" s="392"/>
      <c r="G28" s="394"/>
      <c r="H28" s="392"/>
      <c r="I28" s="394"/>
      <c r="J28" s="392"/>
      <c r="K28" s="394"/>
      <c r="L28" s="392"/>
      <c r="M28" s="394"/>
      <c r="N28" s="392"/>
      <c r="O28" s="394"/>
      <c r="P28" s="392"/>
      <c r="Q28" s="394"/>
      <c r="R28" s="392"/>
      <c r="S28" s="394"/>
      <c r="T28" s="185">
        <f t="shared" si="0"/>
        <v>0</v>
      </c>
      <c r="U28" s="185">
        <f t="shared" si="0"/>
        <v>0</v>
      </c>
      <c r="V28" s="185">
        <f t="shared" si="1"/>
        <v>0</v>
      </c>
      <c r="W28" s="172">
        <f>'Quadro 1'!X28</f>
        <v>0</v>
      </c>
      <c r="X28" s="172">
        <f>'Quadro 1'!Y28</f>
        <v>0</v>
      </c>
      <c r="Y28" s="172">
        <f>'Quadro 1'!Z28</f>
        <v>0</v>
      </c>
    </row>
    <row r="29" spans="1:25" s="29" customFormat="1" ht="24.95" customHeight="1" x14ac:dyDescent="0.2">
      <c r="A29" s="298" t="s">
        <v>59</v>
      </c>
      <c r="B29" s="397"/>
      <c r="C29" s="398"/>
      <c r="D29" s="392"/>
      <c r="E29" s="394"/>
      <c r="F29" s="392"/>
      <c r="G29" s="394"/>
      <c r="H29" s="392"/>
      <c r="I29" s="394"/>
      <c r="J29" s="392"/>
      <c r="K29" s="394"/>
      <c r="L29" s="392"/>
      <c r="M29" s="394"/>
      <c r="N29" s="392"/>
      <c r="O29" s="394"/>
      <c r="P29" s="392"/>
      <c r="Q29" s="394"/>
      <c r="R29" s="392"/>
      <c r="S29" s="394"/>
      <c r="T29" s="185">
        <f t="shared" si="0"/>
        <v>0</v>
      </c>
      <c r="U29" s="185">
        <f t="shared" si="0"/>
        <v>0</v>
      </c>
      <c r="V29" s="185">
        <f t="shared" si="1"/>
        <v>0</v>
      </c>
      <c r="W29" s="172">
        <f>'Quadro 1'!X29</f>
        <v>0</v>
      </c>
      <c r="X29" s="172">
        <f>'Quadro 1'!Y29</f>
        <v>0</v>
      </c>
      <c r="Y29" s="172">
        <f>'Quadro 1'!Z29</f>
        <v>0</v>
      </c>
    </row>
    <row r="30" spans="1:25" s="29" customFormat="1" ht="24.95" customHeight="1" x14ac:dyDescent="0.2">
      <c r="A30" s="298" t="s">
        <v>60</v>
      </c>
      <c r="B30" s="397"/>
      <c r="C30" s="398"/>
      <c r="D30" s="392"/>
      <c r="E30" s="394"/>
      <c r="F30" s="392"/>
      <c r="G30" s="394"/>
      <c r="H30" s="392"/>
      <c r="I30" s="394"/>
      <c r="J30" s="392"/>
      <c r="K30" s="394"/>
      <c r="L30" s="392"/>
      <c r="M30" s="394"/>
      <c r="N30" s="392"/>
      <c r="O30" s="394"/>
      <c r="P30" s="392"/>
      <c r="Q30" s="394"/>
      <c r="R30" s="392"/>
      <c r="S30" s="394"/>
      <c r="T30" s="185">
        <f t="shared" si="0"/>
        <v>0</v>
      </c>
      <c r="U30" s="185">
        <f t="shared" si="0"/>
        <v>0</v>
      </c>
      <c r="V30" s="185">
        <f t="shared" si="1"/>
        <v>0</v>
      </c>
      <c r="W30" s="172">
        <f>'Quadro 1'!X30</f>
        <v>0</v>
      </c>
      <c r="X30" s="172">
        <f>'Quadro 1'!Y30</f>
        <v>0</v>
      </c>
      <c r="Y30" s="172">
        <f>'Quadro 1'!Z30</f>
        <v>0</v>
      </c>
    </row>
    <row r="31" spans="1:25" s="29" customFormat="1" ht="24.95" customHeight="1" x14ac:dyDescent="0.2">
      <c r="A31" s="298" t="s">
        <v>61</v>
      </c>
      <c r="B31" s="397"/>
      <c r="C31" s="398"/>
      <c r="D31" s="392"/>
      <c r="E31" s="394"/>
      <c r="F31" s="392"/>
      <c r="G31" s="394"/>
      <c r="H31" s="392"/>
      <c r="I31" s="394"/>
      <c r="J31" s="392"/>
      <c r="K31" s="394"/>
      <c r="L31" s="392"/>
      <c r="M31" s="394"/>
      <c r="N31" s="392"/>
      <c r="O31" s="394"/>
      <c r="P31" s="392"/>
      <c r="Q31" s="394"/>
      <c r="R31" s="392"/>
      <c r="S31" s="394"/>
      <c r="T31" s="185">
        <f t="shared" si="0"/>
        <v>0</v>
      </c>
      <c r="U31" s="185">
        <f t="shared" si="0"/>
        <v>0</v>
      </c>
      <c r="V31" s="185">
        <f t="shared" si="1"/>
        <v>0</v>
      </c>
      <c r="W31" s="172">
        <f>'Quadro 1'!X31</f>
        <v>0</v>
      </c>
      <c r="X31" s="172">
        <f>'Quadro 1'!Y31</f>
        <v>0</v>
      </c>
      <c r="Y31" s="172">
        <f>'Quadro 1'!Z31</f>
        <v>0</v>
      </c>
    </row>
    <row r="32" spans="1:25" s="29" customFormat="1" ht="24.95" customHeight="1" x14ac:dyDescent="0.2">
      <c r="A32" s="298" t="s">
        <v>62</v>
      </c>
      <c r="B32" s="397"/>
      <c r="C32" s="398"/>
      <c r="D32" s="392"/>
      <c r="E32" s="394"/>
      <c r="F32" s="392"/>
      <c r="G32" s="394"/>
      <c r="H32" s="392"/>
      <c r="I32" s="394"/>
      <c r="J32" s="392"/>
      <c r="K32" s="394"/>
      <c r="L32" s="392"/>
      <c r="M32" s="394"/>
      <c r="N32" s="392"/>
      <c r="O32" s="394"/>
      <c r="P32" s="392"/>
      <c r="Q32" s="394"/>
      <c r="R32" s="392"/>
      <c r="S32" s="394"/>
      <c r="T32" s="185">
        <f t="shared" si="0"/>
        <v>0</v>
      </c>
      <c r="U32" s="185">
        <f t="shared" si="0"/>
        <v>0</v>
      </c>
      <c r="V32" s="185">
        <f t="shared" si="1"/>
        <v>0</v>
      </c>
      <c r="W32" s="172">
        <f>'Quadro 1'!X32</f>
        <v>0</v>
      </c>
      <c r="X32" s="172">
        <f>'Quadro 1'!Y32</f>
        <v>0</v>
      </c>
      <c r="Y32" s="172">
        <f>'Quadro 1'!Z32</f>
        <v>0</v>
      </c>
    </row>
    <row r="33" spans="1:25" s="29" customFormat="1" ht="24.95" customHeight="1" x14ac:dyDescent="0.2">
      <c r="A33" s="298" t="s">
        <v>414</v>
      </c>
      <c r="B33" s="397"/>
      <c r="C33" s="398"/>
      <c r="D33" s="392"/>
      <c r="E33" s="394"/>
      <c r="F33" s="392"/>
      <c r="G33" s="394"/>
      <c r="H33" s="392"/>
      <c r="I33" s="394"/>
      <c r="J33" s="392"/>
      <c r="K33" s="394"/>
      <c r="L33" s="392"/>
      <c r="M33" s="394"/>
      <c r="N33" s="392"/>
      <c r="O33" s="394"/>
      <c r="P33" s="392"/>
      <c r="Q33" s="394"/>
      <c r="R33" s="392"/>
      <c r="S33" s="394"/>
      <c r="T33" s="185">
        <f t="shared" si="0"/>
        <v>0</v>
      </c>
      <c r="U33" s="185">
        <f t="shared" si="0"/>
        <v>0</v>
      </c>
      <c r="V33" s="185">
        <f t="shared" si="1"/>
        <v>0</v>
      </c>
      <c r="W33" s="172">
        <f>'Quadro 1'!X33</f>
        <v>0</v>
      </c>
      <c r="X33" s="172">
        <f>'Quadro 1'!Y33</f>
        <v>0</v>
      </c>
      <c r="Y33" s="172">
        <f>'Quadro 1'!Z33</f>
        <v>0</v>
      </c>
    </row>
    <row r="34" spans="1:25" s="29" customFormat="1" ht="24.95" customHeight="1" x14ac:dyDescent="0.2">
      <c r="A34" s="298" t="s">
        <v>415</v>
      </c>
      <c r="B34" s="397"/>
      <c r="C34" s="398"/>
      <c r="D34" s="392"/>
      <c r="E34" s="394"/>
      <c r="F34" s="392"/>
      <c r="G34" s="394"/>
      <c r="H34" s="392"/>
      <c r="I34" s="394"/>
      <c r="J34" s="392"/>
      <c r="K34" s="394"/>
      <c r="L34" s="392"/>
      <c r="M34" s="394"/>
      <c r="N34" s="392"/>
      <c r="O34" s="394"/>
      <c r="P34" s="392"/>
      <c r="Q34" s="394"/>
      <c r="R34" s="392"/>
      <c r="S34" s="394"/>
      <c r="T34" s="185">
        <f t="shared" si="0"/>
        <v>0</v>
      </c>
      <c r="U34" s="185">
        <f t="shared" si="0"/>
        <v>0</v>
      </c>
      <c r="V34" s="185">
        <f t="shared" si="1"/>
        <v>0</v>
      </c>
      <c r="W34" s="172">
        <f>'Quadro 1'!X34</f>
        <v>0</v>
      </c>
      <c r="X34" s="172">
        <f>'Quadro 1'!Y34</f>
        <v>0</v>
      </c>
      <c r="Y34" s="172">
        <f>'Quadro 1'!Z34</f>
        <v>0</v>
      </c>
    </row>
    <row r="35" spans="1:25" s="29" customFormat="1" ht="24.95" customHeight="1" x14ac:dyDescent="0.2">
      <c r="A35" s="298" t="s">
        <v>416</v>
      </c>
      <c r="B35" s="397"/>
      <c r="C35" s="398"/>
      <c r="D35" s="392"/>
      <c r="E35" s="394"/>
      <c r="F35" s="392"/>
      <c r="G35" s="394"/>
      <c r="H35" s="392"/>
      <c r="I35" s="394"/>
      <c r="J35" s="392"/>
      <c r="K35" s="394"/>
      <c r="L35" s="392"/>
      <c r="M35" s="394"/>
      <c r="N35" s="392"/>
      <c r="O35" s="394"/>
      <c r="P35" s="392"/>
      <c r="Q35" s="394"/>
      <c r="R35" s="392"/>
      <c r="S35" s="394"/>
      <c r="T35" s="185">
        <f t="shared" si="0"/>
        <v>0</v>
      </c>
      <c r="U35" s="185">
        <f t="shared" si="0"/>
        <v>0</v>
      </c>
      <c r="V35" s="185">
        <f t="shared" si="1"/>
        <v>0</v>
      </c>
      <c r="W35" s="172">
        <f>'Quadro 1'!X35</f>
        <v>0</v>
      </c>
      <c r="X35" s="172">
        <f>'Quadro 1'!Y35</f>
        <v>0</v>
      </c>
      <c r="Y35" s="172">
        <f>'Quadro 1'!Z35</f>
        <v>0</v>
      </c>
    </row>
    <row r="36" spans="1:25" s="29" customFormat="1" ht="24.95" customHeight="1" x14ac:dyDescent="0.2">
      <c r="A36" s="298" t="s">
        <v>63</v>
      </c>
      <c r="B36" s="397"/>
      <c r="C36" s="398"/>
      <c r="D36" s="392"/>
      <c r="E36" s="394"/>
      <c r="F36" s="392"/>
      <c r="G36" s="394"/>
      <c r="H36" s="392"/>
      <c r="I36" s="394"/>
      <c r="J36" s="392"/>
      <c r="K36" s="394"/>
      <c r="L36" s="392"/>
      <c r="M36" s="394"/>
      <c r="N36" s="392"/>
      <c r="O36" s="394"/>
      <c r="P36" s="392"/>
      <c r="Q36" s="394"/>
      <c r="R36" s="392"/>
      <c r="S36" s="394"/>
      <c r="T36" s="185">
        <f t="shared" si="0"/>
        <v>0</v>
      </c>
      <c r="U36" s="185">
        <f t="shared" si="0"/>
        <v>0</v>
      </c>
      <c r="V36" s="185">
        <f t="shared" si="1"/>
        <v>0</v>
      </c>
      <c r="W36" s="172">
        <f>'Quadro 1'!X36</f>
        <v>0</v>
      </c>
      <c r="X36" s="172">
        <f>'Quadro 1'!Y36</f>
        <v>0</v>
      </c>
      <c r="Y36" s="172">
        <f>'Quadro 1'!Z36</f>
        <v>0</v>
      </c>
    </row>
    <row r="37" spans="1:25" s="29" customFormat="1" ht="24.95" customHeight="1" x14ac:dyDescent="0.2">
      <c r="A37" s="298" t="s">
        <v>417</v>
      </c>
      <c r="B37" s="397"/>
      <c r="C37" s="398"/>
      <c r="D37" s="392"/>
      <c r="E37" s="394"/>
      <c r="F37" s="392"/>
      <c r="G37" s="394"/>
      <c r="H37" s="392"/>
      <c r="I37" s="394"/>
      <c r="J37" s="392"/>
      <c r="K37" s="394"/>
      <c r="L37" s="392"/>
      <c r="M37" s="394"/>
      <c r="N37" s="392"/>
      <c r="O37" s="394"/>
      <c r="P37" s="392"/>
      <c r="Q37" s="394"/>
      <c r="R37" s="392"/>
      <c r="S37" s="394"/>
      <c r="T37" s="185">
        <f t="shared" si="0"/>
        <v>0</v>
      </c>
      <c r="U37" s="185">
        <f t="shared" si="0"/>
        <v>0</v>
      </c>
      <c r="V37" s="185">
        <f t="shared" si="1"/>
        <v>0</v>
      </c>
      <c r="W37" s="172">
        <f>'Quadro 1'!X37</f>
        <v>0</v>
      </c>
      <c r="X37" s="172">
        <f>'Quadro 1'!Y37</f>
        <v>0</v>
      </c>
      <c r="Y37" s="172">
        <f>'Quadro 1'!Z37</f>
        <v>0</v>
      </c>
    </row>
    <row r="38" spans="1:25" s="29" customFormat="1" ht="24.95" customHeight="1" x14ac:dyDescent="0.2">
      <c r="A38" s="298" t="s">
        <v>418</v>
      </c>
      <c r="B38" s="397"/>
      <c r="C38" s="398"/>
      <c r="D38" s="392"/>
      <c r="E38" s="394"/>
      <c r="F38" s="392"/>
      <c r="G38" s="394"/>
      <c r="H38" s="392"/>
      <c r="I38" s="394"/>
      <c r="J38" s="392"/>
      <c r="K38" s="394"/>
      <c r="L38" s="392"/>
      <c r="M38" s="394"/>
      <c r="N38" s="392"/>
      <c r="O38" s="394"/>
      <c r="P38" s="392"/>
      <c r="Q38" s="394"/>
      <c r="R38" s="392"/>
      <c r="S38" s="394"/>
      <c r="T38" s="185">
        <f t="shared" si="0"/>
        <v>0</v>
      </c>
      <c r="U38" s="185">
        <f t="shared" si="0"/>
        <v>0</v>
      </c>
      <c r="V38" s="185">
        <f t="shared" si="1"/>
        <v>0</v>
      </c>
      <c r="W38" s="172">
        <f>'Quadro 1'!X38</f>
        <v>0</v>
      </c>
      <c r="X38" s="172">
        <f>'Quadro 1'!Y38</f>
        <v>0</v>
      </c>
      <c r="Y38" s="172">
        <f>'Quadro 1'!Z38</f>
        <v>0</v>
      </c>
    </row>
    <row r="39" spans="1:25" s="29" customFormat="1" ht="24.95" customHeight="1" x14ac:dyDescent="0.2">
      <c r="A39" s="298" t="s">
        <v>419</v>
      </c>
      <c r="B39" s="397"/>
      <c r="C39" s="398"/>
      <c r="D39" s="392"/>
      <c r="E39" s="394"/>
      <c r="F39" s="392"/>
      <c r="G39" s="394"/>
      <c r="H39" s="392"/>
      <c r="I39" s="394"/>
      <c r="J39" s="392"/>
      <c r="K39" s="394"/>
      <c r="L39" s="392"/>
      <c r="M39" s="394"/>
      <c r="N39" s="392"/>
      <c r="O39" s="394"/>
      <c r="P39" s="392"/>
      <c r="Q39" s="394"/>
      <c r="R39" s="392"/>
      <c r="S39" s="394"/>
      <c r="T39" s="185">
        <f t="shared" si="0"/>
        <v>0</v>
      </c>
      <c r="U39" s="185">
        <f t="shared" si="0"/>
        <v>0</v>
      </c>
      <c r="V39" s="185">
        <f t="shared" si="1"/>
        <v>0</v>
      </c>
      <c r="W39" s="172">
        <f>'Quadro 1'!X39</f>
        <v>0</v>
      </c>
      <c r="X39" s="172">
        <f>'Quadro 1'!Y39</f>
        <v>0</v>
      </c>
      <c r="Y39" s="172">
        <f>'Quadro 1'!Z39</f>
        <v>0</v>
      </c>
    </row>
    <row r="40" spans="1:25" s="29" customFormat="1" ht="24.95" customHeight="1" x14ac:dyDescent="0.2">
      <c r="A40" s="298" t="s">
        <v>64</v>
      </c>
      <c r="B40" s="397"/>
      <c r="C40" s="398"/>
      <c r="D40" s="392"/>
      <c r="E40" s="394"/>
      <c r="F40" s="392"/>
      <c r="G40" s="394"/>
      <c r="H40" s="392"/>
      <c r="I40" s="394"/>
      <c r="J40" s="392"/>
      <c r="K40" s="394"/>
      <c r="L40" s="392"/>
      <c r="M40" s="394"/>
      <c r="N40" s="392"/>
      <c r="O40" s="394"/>
      <c r="P40" s="392"/>
      <c r="Q40" s="394"/>
      <c r="R40" s="392"/>
      <c r="S40" s="394"/>
      <c r="T40" s="185">
        <f t="shared" si="0"/>
        <v>0</v>
      </c>
      <c r="U40" s="185">
        <f t="shared" si="0"/>
        <v>0</v>
      </c>
      <c r="V40" s="185">
        <f t="shared" si="1"/>
        <v>0</v>
      </c>
      <c r="W40" s="172">
        <f>'Quadro 1'!X40</f>
        <v>0</v>
      </c>
      <c r="X40" s="172">
        <f>'Quadro 1'!Y40</f>
        <v>0</v>
      </c>
      <c r="Y40" s="172">
        <f>'Quadro 1'!Z40</f>
        <v>0</v>
      </c>
    </row>
    <row r="41" spans="1:25" s="29" customFormat="1" ht="24.95" customHeight="1" x14ac:dyDescent="0.2">
      <c r="A41" s="298" t="s">
        <v>65</v>
      </c>
      <c r="B41" s="397"/>
      <c r="C41" s="398"/>
      <c r="D41" s="392"/>
      <c r="E41" s="394"/>
      <c r="F41" s="392"/>
      <c r="G41" s="394"/>
      <c r="H41" s="392"/>
      <c r="I41" s="394"/>
      <c r="J41" s="392"/>
      <c r="K41" s="394"/>
      <c r="L41" s="392"/>
      <c r="M41" s="394"/>
      <c r="N41" s="392"/>
      <c r="O41" s="394"/>
      <c r="P41" s="392"/>
      <c r="Q41" s="394"/>
      <c r="R41" s="392"/>
      <c r="S41" s="394"/>
      <c r="T41" s="185">
        <f t="shared" si="0"/>
        <v>0</v>
      </c>
      <c r="U41" s="185">
        <f t="shared" si="0"/>
        <v>0</v>
      </c>
      <c r="V41" s="185">
        <f t="shared" si="1"/>
        <v>0</v>
      </c>
      <c r="W41" s="172">
        <f>'Quadro 1'!X41</f>
        <v>0</v>
      </c>
      <c r="X41" s="172">
        <f>'Quadro 1'!Y41</f>
        <v>0</v>
      </c>
      <c r="Y41" s="172">
        <f>'Quadro 1'!Z41</f>
        <v>0</v>
      </c>
    </row>
    <row r="42" spans="1:25" s="29" customFormat="1" ht="24.95" customHeight="1" x14ac:dyDescent="0.2">
      <c r="A42" s="298" t="s">
        <v>66</v>
      </c>
      <c r="B42" s="397"/>
      <c r="C42" s="398"/>
      <c r="D42" s="392"/>
      <c r="E42" s="394"/>
      <c r="F42" s="392"/>
      <c r="G42" s="394"/>
      <c r="H42" s="392"/>
      <c r="I42" s="394"/>
      <c r="J42" s="392"/>
      <c r="K42" s="394"/>
      <c r="L42" s="392"/>
      <c r="M42" s="394"/>
      <c r="N42" s="392"/>
      <c r="O42" s="394"/>
      <c r="P42" s="392"/>
      <c r="Q42" s="394"/>
      <c r="R42" s="392"/>
      <c r="S42" s="394"/>
      <c r="T42" s="185">
        <f t="shared" si="0"/>
        <v>0</v>
      </c>
      <c r="U42" s="185">
        <f t="shared" si="0"/>
        <v>0</v>
      </c>
      <c r="V42" s="185">
        <f t="shared" si="1"/>
        <v>0</v>
      </c>
      <c r="W42" s="172">
        <f>'Quadro 1'!X42</f>
        <v>0</v>
      </c>
      <c r="X42" s="172">
        <f>'Quadro 1'!Y42</f>
        <v>0</v>
      </c>
      <c r="Y42" s="172">
        <f>'Quadro 1'!Z42</f>
        <v>0</v>
      </c>
    </row>
    <row r="43" spans="1:25" s="29" customFormat="1" ht="24.95" customHeight="1" x14ac:dyDescent="0.2">
      <c r="A43" s="298" t="s">
        <v>67</v>
      </c>
      <c r="B43" s="397"/>
      <c r="C43" s="398"/>
      <c r="D43" s="392"/>
      <c r="E43" s="394"/>
      <c r="F43" s="392"/>
      <c r="G43" s="394"/>
      <c r="H43" s="392"/>
      <c r="I43" s="394"/>
      <c r="J43" s="392"/>
      <c r="K43" s="394"/>
      <c r="L43" s="392"/>
      <c r="M43" s="394"/>
      <c r="N43" s="392"/>
      <c r="O43" s="394"/>
      <c r="P43" s="392"/>
      <c r="Q43" s="394"/>
      <c r="R43" s="392"/>
      <c r="S43" s="394"/>
      <c r="T43" s="185">
        <f t="shared" si="0"/>
        <v>0</v>
      </c>
      <c r="U43" s="185">
        <f t="shared" si="0"/>
        <v>0</v>
      </c>
      <c r="V43" s="185">
        <f t="shared" si="1"/>
        <v>0</v>
      </c>
      <c r="W43" s="172">
        <f>'Quadro 1'!X43</f>
        <v>0</v>
      </c>
      <c r="X43" s="172">
        <f>'Quadro 1'!Y43</f>
        <v>0</v>
      </c>
      <c r="Y43" s="172">
        <f>'Quadro 1'!Z43</f>
        <v>0</v>
      </c>
    </row>
    <row r="44" spans="1:25" s="29" customFormat="1" ht="24.95" customHeight="1" x14ac:dyDescent="0.2">
      <c r="A44" s="298" t="s">
        <v>68</v>
      </c>
      <c r="B44" s="397"/>
      <c r="C44" s="398"/>
      <c r="D44" s="392"/>
      <c r="E44" s="394"/>
      <c r="F44" s="392"/>
      <c r="G44" s="394"/>
      <c r="H44" s="392"/>
      <c r="I44" s="394"/>
      <c r="J44" s="392"/>
      <c r="K44" s="394"/>
      <c r="L44" s="392"/>
      <c r="M44" s="394"/>
      <c r="N44" s="392"/>
      <c r="O44" s="394"/>
      <c r="P44" s="392"/>
      <c r="Q44" s="394"/>
      <c r="R44" s="392"/>
      <c r="S44" s="394"/>
      <c r="T44" s="185">
        <f t="shared" si="0"/>
        <v>0</v>
      </c>
      <c r="U44" s="185">
        <f t="shared" si="0"/>
        <v>0</v>
      </c>
      <c r="V44" s="185">
        <f t="shared" si="1"/>
        <v>0</v>
      </c>
      <c r="W44" s="172">
        <f>'Quadro 1'!X44</f>
        <v>0</v>
      </c>
      <c r="X44" s="172">
        <f>'Quadro 1'!Y44</f>
        <v>0</v>
      </c>
      <c r="Y44" s="172">
        <f>'Quadro 1'!Z44</f>
        <v>0</v>
      </c>
    </row>
    <row r="45" spans="1:25" s="29" customFormat="1" ht="24.95" customHeight="1" x14ac:dyDescent="0.2">
      <c r="A45" s="298" t="s">
        <v>420</v>
      </c>
      <c r="B45" s="397"/>
      <c r="C45" s="398"/>
      <c r="D45" s="392"/>
      <c r="E45" s="394"/>
      <c r="F45" s="392"/>
      <c r="G45" s="394"/>
      <c r="H45" s="392"/>
      <c r="I45" s="394"/>
      <c r="J45" s="392"/>
      <c r="K45" s="394"/>
      <c r="L45" s="392"/>
      <c r="M45" s="394"/>
      <c r="N45" s="392"/>
      <c r="O45" s="394"/>
      <c r="P45" s="392"/>
      <c r="Q45" s="394"/>
      <c r="R45" s="392"/>
      <c r="S45" s="394"/>
      <c r="T45" s="185">
        <f t="shared" si="0"/>
        <v>0</v>
      </c>
      <c r="U45" s="185">
        <f t="shared" si="0"/>
        <v>0</v>
      </c>
      <c r="V45" s="185">
        <f t="shared" si="1"/>
        <v>0</v>
      </c>
      <c r="W45" s="172">
        <f>'Quadro 1'!X45</f>
        <v>0</v>
      </c>
      <c r="X45" s="172">
        <f>'Quadro 1'!Y45</f>
        <v>0</v>
      </c>
      <c r="Y45" s="172">
        <f>'Quadro 1'!Z45</f>
        <v>0</v>
      </c>
    </row>
    <row r="46" spans="1:25" s="29" customFormat="1" ht="24.95" customHeight="1" x14ac:dyDescent="0.2">
      <c r="A46" s="298" t="s">
        <v>69</v>
      </c>
      <c r="B46" s="397"/>
      <c r="C46" s="398"/>
      <c r="D46" s="392"/>
      <c r="E46" s="394"/>
      <c r="F46" s="392"/>
      <c r="G46" s="394"/>
      <c r="H46" s="392"/>
      <c r="I46" s="394"/>
      <c r="J46" s="392"/>
      <c r="K46" s="394"/>
      <c r="L46" s="392"/>
      <c r="M46" s="394"/>
      <c r="N46" s="392"/>
      <c r="O46" s="394"/>
      <c r="P46" s="392"/>
      <c r="Q46" s="394"/>
      <c r="R46" s="392"/>
      <c r="S46" s="394"/>
      <c r="T46" s="185">
        <f t="shared" si="0"/>
        <v>0</v>
      </c>
      <c r="U46" s="185">
        <f t="shared" si="0"/>
        <v>0</v>
      </c>
      <c r="V46" s="185">
        <f t="shared" si="1"/>
        <v>0</v>
      </c>
      <c r="W46" s="172">
        <f>'Quadro 1'!X46</f>
        <v>0</v>
      </c>
      <c r="X46" s="172">
        <f>'Quadro 1'!Y46</f>
        <v>0</v>
      </c>
      <c r="Y46" s="172">
        <f>'Quadro 1'!Z46</f>
        <v>0</v>
      </c>
    </row>
    <row r="47" spans="1:25" s="29" customFormat="1" ht="24.95" customHeight="1" x14ac:dyDescent="0.2">
      <c r="A47" s="298" t="s">
        <v>70</v>
      </c>
      <c r="B47" s="397"/>
      <c r="C47" s="398"/>
      <c r="D47" s="391"/>
      <c r="E47" s="395"/>
      <c r="F47" s="391"/>
      <c r="G47" s="395"/>
      <c r="H47" s="391"/>
      <c r="I47" s="395"/>
      <c r="J47" s="391"/>
      <c r="K47" s="395"/>
      <c r="L47" s="391"/>
      <c r="M47" s="395"/>
      <c r="N47" s="391"/>
      <c r="O47" s="395"/>
      <c r="P47" s="391"/>
      <c r="Q47" s="395"/>
      <c r="R47" s="391"/>
      <c r="S47" s="395"/>
      <c r="T47" s="184">
        <f t="shared" si="0"/>
        <v>0</v>
      </c>
      <c r="U47" s="184">
        <f t="shared" si="0"/>
        <v>0</v>
      </c>
      <c r="V47" s="184">
        <f t="shared" si="1"/>
        <v>0</v>
      </c>
      <c r="W47" s="172">
        <f>'Quadro 1'!X47</f>
        <v>0</v>
      </c>
      <c r="X47" s="172">
        <f>'Quadro 1'!Y47</f>
        <v>0</v>
      </c>
      <c r="Y47" s="172">
        <f>'Quadro 1'!Z47</f>
        <v>0</v>
      </c>
    </row>
    <row r="48" spans="1:25" s="29" customFormat="1" ht="15" customHeight="1" x14ac:dyDescent="0.2">
      <c r="A48" s="28" t="s">
        <v>71</v>
      </c>
      <c r="B48" s="186">
        <f t="shared" ref="B48:S48" si="2">SUM(B4:B47)</f>
        <v>38</v>
      </c>
      <c r="C48" s="186">
        <f t="shared" si="2"/>
        <v>56</v>
      </c>
      <c r="D48" s="186">
        <f t="shared" si="2"/>
        <v>9</v>
      </c>
      <c r="E48" s="186">
        <f t="shared" si="2"/>
        <v>35</v>
      </c>
      <c r="F48" s="186">
        <f t="shared" si="2"/>
        <v>32</v>
      </c>
      <c r="G48" s="186">
        <f t="shared" si="2"/>
        <v>68</v>
      </c>
      <c r="H48" s="186">
        <f t="shared" si="2"/>
        <v>30</v>
      </c>
      <c r="I48" s="186">
        <f t="shared" si="2"/>
        <v>26</v>
      </c>
      <c r="J48" s="186">
        <f t="shared" si="2"/>
        <v>18</v>
      </c>
      <c r="K48" s="186">
        <f t="shared" si="2"/>
        <v>33</v>
      </c>
      <c r="L48" s="186">
        <f t="shared" si="2"/>
        <v>39</v>
      </c>
      <c r="M48" s="186">
        <f t="shared" si="2"/>
        <v>85</v>
      </c>
      <c r="N48" s="186">
        <f t="shared" si="2"/>
        <v>32</v>
      </c>
      <c r="O48" s="186">
        <f t="shared" si="2"/>
        <v>78</v>
      </c>
      <c r="P48" s="186">
        <f t="shared" si="2"/>
        <v>34</v>
      </c>
      <c r="Q48" s="186">
        <f t="shared" si="2"/>
        <v>34</v>
      </c>
      <c r="R48" s="186">
        <f t="shared" si="2"/>
        <v>42</v>
      </c>
      <c r="S48" s="186">
        <f t="shared" si="2"/>
        <v>29</v>
      </c>
      <c r="T48" s="186">
        <f>SUM(T4:T47)</f>
        <v>274</v>
      </c>
      <c r="U48" s="186">
        <f>SUM(U4:U47)</f>
        <v>444</v>
      </c>
      <c r="V48" s="186">
        <f>T48+U48</f>
        <v>718</v>
      </c>
    </row>
    <row r="49" spans="1:26" s="13" customFormat="1" ht="9.9499999999999993" customHeight="1" x14ac:dyDescent="0.15">
      <c r="T49" s="31">
        <f>'Quadro 1'!X48</f>
        <v>274</v>
      </c>
      <c r="U49" s="31">
        <f>'Quadro 1'!Y48</f>
        <v>444</v>
      </c>
      <c r="V49" s="31">
        <f>'Quadro 1'!Z48</f>
        <v>718</v>
      </c>
    </row>
    <row r="50" spans="1:26" s="20" customFormat="1" ht="13.35" customHeight="1" x14ac:dyDescent="0.3">
      <c r="A50" s="18" t="s">
        <v>75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</row>
    <row r="51" spans="1:26" s="20" customFormat="1" ht="13.35" customHeight="1" x14ac:dyDescent="0.3">
      <c r="A51" s="300" t="s">
        <v>421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1:26" s="20" customFormat="1" ht="13.35" customHeight="1" x14ac:dyDescent="0.3">
      <c r="A52" s="22" t="s">
        <v>424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</row>
    <row r="53" spans="1:26" s="20" customFormat="1" ht="13.35" customHeight="1" x14ac:dyDescent="0.3">
      <c r="A53" s="69" t="s">
        <v>422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1:26" s="20" customFormat="1" ht="13.35" customHeight="1" x14ac:dyDescent="0.3">
      <c r="A54" s="69" t="s">
        <v>76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1:26" s="20" customFormat="1" ht="26.45" customHeight="1" x14ac:dyDescent="0.3">
      <c r="A55" s="613" t="s">
        <v>423</v>
      </c>
      <c r="B55" s="613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</row>
    <row r="56" spans="1:26" s="367" customFormat="1" ht="14.25" customHeight="1" x14ac:dyDescent="0.3">
      <c r="A56" s="364" t="s">
        <v>519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49"/>
      <c r="Y56" s="49"/>
      <c r="Z56" s="299"/>
    </row>
    <row r="57" spans="1:26" ht="12" customHeight="1" x14ac:dyDescent="0.3">
      <c r="V57" s="13"/>
    </row>
    <row r="58" spans="1:26" x14ac:dyDescent="0.3">
      <c r="V58" s="13"/>
    </row>
    <row r="59" spans="1:26" x14ac:dyDescent="0.3">
      <c r="V59" s="13"/>
    </row>
    <row r="60" spans="1:26" x14ac:dyDescent="0.3">
      <c r="V60" s="13"/>
    </row>
    <row r="61" spans="1:26" x14ac:dyDescent="0.3">
      <c r="V61" s="13"/>
    </row>
  </sheetData>
  <sheetProtection algorithmName="SHA-512" hashValue="1RHtRWO1ZrbOZpnjVXW8OarOb21Kr3IdYzfnnF52WaZtKYT7BW97rhymeLv/X+7bmf1QCYM/9fQLPJQ9XdEePg==" saltValue="u4ajD7/hYdRFIYOVl1BRt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3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J43" activePane="bottomRight" state="frozen"/>
      <selection activeCell="J10" sqref="J10"/>
      <selection pane="topRight" activeCell="J10" sqref="J10"/>
      <selection pane="bottomLeft" activeCell="J10" sqref="J10"/>
      <selection pane="bottomRight" activeCell="S53" sqref="S53"/>
    </sheetView>
  </sheetViews>
  <sheetFormatPr defaultColWidth="9.140625" defaultRowHeight="15" x14ac:dyDescent="0.3"/>
  <cols>
    <col min="1" max="1" width="30.7109375" style="25" customWidth="1"/>
    <col min="2" max="24" width="8.7109375" style="25" customWidth="1"/>
    <col min="25" max="16384" width="9.140625" style="25"/>
  </cols>
  <sheetData>
    <row r="1" spans="1:27" s="27" customFormat="1" ht="30" customHeight="1" x14ac:dyDescent="0.2">
      <c r="A1" s="618" t="s">
        <v>438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9"/>
      <c r="V1" s="620" t="s">
        <v>77</v>
      </c>
      <c r="W1" s="621"/>
      <c r="X1" s="622"/>
    </row>
    <row r="2" spans="1:27" s="32" customFormat="1" ht="24.95" customHeight="1" x14ac:dyDescent="0.15">
      <c r="A2" s="623" t="s">
        <v>101</v>
      </c>
      <c r="B2" s="623" t="s">
        <v>102</v>
      </c>
      <c r="C2" s="623"/>
      <c r="D2" s="623" t="s">
        <v>103</v>
      </c>
      <c r="E2" s="623"/>
      <c r="F2" s="623" t="s">
        <v>104</v>
      </c>
      <c r="G2" s="623"/>
      <c r="H2" s="623" t="s">
        <v>105</v>
      </c>
      <c r="I2" s="623"/>
      <c r="J2" s="623" t="s">
        <v>106</v>
      </c>
      <c r="K2" s="623"/>
      <c r="L2" s="623" t="s">
        <v>107</v>
      </c>
      <c r="M2" s="623"/>
      <c r="N2" s="623" t="s">
        <v>108</v>
      </c>
      <c r="O2" s="623"/>
      <c r="P2" s="623" t="s">
        <v>109</v>
      </c>
      <c r="Q2" s="623"/>
      <c r="R2" s="623" t="s">
        <v>110</v>
      </c>
      <c r="S2" s="623"/>
      <c r="T2" s="623" t="s">
        <v>111</v>
      </c>
      <c r="U2" s="623"/>
      <c r="V2" s="623" t="s">
        <v>35</v>
      </c>
      <c r="W2" s="623"/>
      <c r="X2" s="623" t="s">
        <v>71</v>
      </c>
    </row>
    <row r="3" spans="1:27" s="32" customFormat="1" ht="15" customHeight="1" x14ac:dyDescent="0.15">
      <c r="A3" s="623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623"/>
    </row>
    <row r="4" spans="1:27" s="34" customFormat="1" ht="24.95" customHeight="1" x14ac:dyDescent="0.15">
      <c r="A4" s="298" t="s">
        <v>38</v>
      </c>
      <c r="B4" s="405"/>
      <c r="C4" s="407"/>
      <c r="D4" s="399"/>
      <c r="E4" s="402"/>
      <c r="F4" s="399"/>
      <c r="G4" s="402"/>
      <c r="H4" s="399"/>
      <c r="I4" s="402"/>
      <c r="J4" s="399"/>
      <c r="K4" s="402"/>
      <c r="L4" s="399"/>
      <c r="M4" s="402"/>
      <c r="N4" s="399"/>
      <c r="O4" s="402"/>
      <c r="P4" s="399"/>
      <c r="Q4" s="402"/>
      <c r="R4" s="399"/>
      <c r="S4" s="402"/>
      <c r="T4" s="399"/>
      <c r="U4" s="402"/>
      <c r="V4" s="183">
        <f>B4+D4+F4+H4+J4+L4+N4+P4+R4+T4</f>
        <v>0</v>
      </c>
      <c r="W4" s="183">
        <f>C4+E4+G4+I4+K4+M4+O4+Q4+S4+U4</f>
        <v>0</v>
      </c>
      <c r="X4" s="183">
        <f>V4+W4</f>
        <v>0</v>
      </c>
      <c r="Y4" s="33">
        <f>'Quadro 1'!X4</f>
        <v>0</v>
      </c>
      <c r="Z4" s="33">
        <f>'Quadro 1'!Y4</f>
        <v>0</v>
      </c>
      <c r="AA4" s="33">
        <f>'Quadro 1'!Z4</f>
        <v>0</v>
      </c>
    </row>
    <row r="5" spans="1:27" s="34" customFormat="1" ht="24.95" customHeight="1" x14ac:dyDescent="0.15">
      <c r="A5" s="298" t="s">
        <v>409</v>
      </c>
      <c r="B5" s="406"/>
      <c r="C5" s="407"/>
      <c r="D5" s="401"/>
      <c r="E5" s="403"/>
      <c r="F5" s="401"/>
      <c r="G5" s="403"/>
      <c r="H5" s="401"/>
      <c r="I5" s="403"/>
      <c r="J5" s="401"/>
      <c r="K5" s="403"/>
      <c r="L5" s="401"/>
      <c r="M5" s="403"/>
      <c r="N5" s="401"/>
      <c r="O5" s="403"/>
      <c r="P5" s="401"/>
      <c r="Q5" s="403"/>
      <c r="R5" s="401">
        <v>1</v>
      </c>
      <c r="S5" s="403"/>
      <c r="T5" s="401"/>
      <c r="U5" s="403"/>
      <c r="V5" s="185">
        <f t="shared" ref="V5:W47" si="0">B5+D5+F5+H5+J5+L5+N5+P5+R5+T5</f>
        <v>1</v>
      </c>
      <c r="W5" s="185">
        <f t="shared" si="0"/>
        <v>0</v>
      </c>
      <c r="X5" s="185">
        <f t="shared" ref="X5:X47" si="1">V5+W5</f>
        <v>1</v>
      </c>
      <c r="Y5" s="33">
        <f>'Quadro 1'!X5</f>
        <v>1</v>
      </c>
      <c r="Z5" s="33">
        <f>'Quadro 1'!Y5</f>
        <v>0</v>
      </c>
      <c r="AA5" s="33">
        <f>'Quadro 1'!Z5</f>
        <v>1</v>
      </c>
    </row>
    <row r="6" spans="1:27" s="34" customFormat="1" ht="24.95" customHeight="1" x14ac:dyDescent="0.15">
      <c r="A6" s="298" t="s">
        <v>410</v>
      </c>
      <c r="B6" s="406"/>
      <c r="C6" s="407"/>
      <c r="D6" s="401"/>
      <c r="E6" s="403"/>
      <c r="F6" s="401"/>
      <c r="G6" s="403"/>
      <c r="H6" s="401"/>
      <c r="I6" s="403"/>
      <c r="J6" s="401"/>
      <c r="K6" s="403"/>
      <c r="L6" s="401"/>
      <c r="M6" s="403"/>
      <c r="N6" s="401"/>
      <c r="O6" s="403"/>
      <c r="P6" s="401"/>
      <c r="Q6" s="403">
        <v>2</v>
      </c>
      <c r="R6" s="401">
        <v>1</v>
      </c>
      <c r="S6" s="403"/>
      <c r="T6" s="401"/>
      <c r="U6" s="403"/>
      <c r="V6" s="185">
        <f t="shared" si="0"/>
        <v>1</v>
      </c>
      <c r="W6" s="185">
        <f t="shared" si="0"/>
        <v>2</v>
      </c>
      <c r="X6" s="185">
        <f t="shared" si="1"/>
        <v>3</v>
      </c>
      <c r="Y6" s="33">
        <f>'Quadro 1'!X6</f>
        <v>1</v>
      </c>
      <c r="Z6" s="33">
        <f>'Quadro 1'!Y6</f>
        <v>2</v>
      </c>
      <c r="AA6" s="33">
        <f>'Quadro 1'!Z6</f>
        <v>3</v>
      </c>
    </row>
    <row r="7" spans="1:27" s="34" customFormat="1" ht="24.95" customHeight="1" x14ac:dyDescent="0.15">
      <c r="A7" s="298" t="s">
        <v>411</v>
      </c>
      <c r="B7" s="406"/>
      <c r="C7" s="407"/>
      <c r="D7" s="401"/>
      <c r="E7" s="403"/>
      <c r="F7" s="401"/>
      <c r="G7" s="403"/>
      <c r="H7" s="401"/>
      <c r="I7" s="403"/>
      <c r="J7" s="401"/>
      <c r="K7" s="403"/>
      <c r="L7" s="401"/>
      <c r="M7" s="403"/>
      <c r="N7" s="401"/>
      <c r="O7" s="403"/>
      <c r="P7" s="401">
        <v>9</v>
      </c>
      <c r="Q7" s="403">
        <v>9</v>
      </c>
      <c r="R7" s="401">
        <v>1</v>
      </c>
      <c r="S7" s="403">
        <v>1</v>
      </c>
      <c r="T7" s="401"/>
      <c r="U7" s="403"/>
      <c r="V7" s="185">
        <f t="shared" si="0"/>
        <v>10</v>
      </c>
      <c r="W7" s="185">
        <f t="shared" si="0"/>
        <v>10</v>
      </c>
      <c r="X7" s="185">
        <f t="shared" si="1"/>
        <v>20</v>
      </c>
      <c r="Y7" s="33">
        <f>'Quadro 1'!X7</f>
        <v>10</v>
      </c>
      <c r="Z7" s="33">
        <f>'Quadro 1'!Y7</f>
        <v>10</v>
      </c>
      <c r="AA7" s="33">
        <f>'Quadro 1'!Z7</f>
        <v>20</v>
      </c>
    </row>
    <row r="8" spans="1:27" s="34" customFormat="1" ht="24.95" customHeight="1" x14ac:dyDescent="0.15">
      <c r="A8" s="298" t="s">
        <v>412</v>
      </c>
      <c r="B8" s="406"/>
      <c r="C8" s="407"/>
      <c r="D8" s="401"/>
      <c r="E8" s="403"/>
      <c r="F8" s="401"/>
      <c r="G8" s="403"/>
      <c r="H8" s="401"/>
      <c r="I8" s="403"/>
      <c r="J8" s="401"/>
      <c r="K8" s="403"/>
      <c r="L8" s="401"/>
      <c r="M8" s="403"/>
      <c r="N8" s="401"/>
      <c r="O8" s="403"/>
      <c r="P8" s="401">
        <v>23</v>
      </c>
      <c r="Q8" s="403">
        <v>22</v>
      </c>
      <c r="R8" s="401">
        <v>3</v>
      </c>
      <c r="S8" s="403">
        <v>9</v>
      </c>
      <c r="T8" s="401"/>
      <c r="U8" s="403">
        <v>1</v>
      </c>
      <c r="V8" s="185">
        <f t="shared" si="0"/>
        <v>26</v>
      </c>
      <c r="W8" s="185">
        <f t="shared" si="0"/>
        <v>32</v>
      </c>
      <c r="X8" s="185">
        <f t="shared" si="1"/>
        <v>58</v>
      </c>
      <c r="Y8" s="33">
        <f>'Quadro 1'!X8</f>
        <v>26</v>
      </c>
      <c r="Z8" s="33">
        <f>'Quadro 1'!Y8</f>
        <v>32</v>
      </c>
      <c r="AA8" s="33">
        <f>'Quadro 1'!Z8</f>
        <v>58</v>
      </c>
    </row>
    <row r="9" spans="1:27" s="34" customFormat="1" ht="24.95" customHeight="1" x14ac:dyDescent="0.15">
      <c r="A9" s="298" t="s">
        <v>413</v>
      </c>
      <c r="B9" s="406"/>
      <c r="C9" s="407"/>
      <c r="D9" s="401"/>
      <c r="E9" s="403"/>
      <c r="F9" s="401"/>
      <c r="G9" s="403"/>
      <c r="H9" s="401"/>
      <c r="I9" s="403"/>
      <c r="J9" s="401"/>
      <c r="K9" s="403"/>
      <c r="L9" s="401"/>
      <c r="M9" s="403"/>
      <c r="N9" s="401"/>
      <c r="O9" s="403"/>
      <c r="P9" s="401"/>
      <c r="Q9" s="403"/>
      <c r="R9" s="401"/>
      <c r="S9" s="403"/>
      <c r="T9" s="401"/>
      <c r="U9" s="403"/>
      <c r="V9" s="185">
        <f t="shared" si="0"/>
        <v>0</v>
      </c>
      <c r="W9" s="185">
        <f t="shared" si="0"/>
        <v>0</v>
      </c>
      <c r="X9" s="185">
        <f t="shared" si="1"/>
        <v>0</v>
      </c>
      <c r="Y9" s="33">
        <f>'Quadro 1'!X9</f>
        <v>0</v>
      </c>
      <c r="Z9" s="33">
        <f>'Quadro 1'!Y9</f>
        <v>0</v>
      </c>
      <c r="AA9" s="33">
        <f>'Quadro 1'!Z9</f>
        <v>0</v>
      </c>
    </row>
    <row r="10" spans="1:27" s="34" customFormat="1" ht="24.95" customHeight="1" x14ac:dyDescent="0.15">
      <c r="A10" s="298" t="s">
        <v>39</v>
      </c>
      <c r="B10" s="406"/>
      <c r="C10" s="407"/>
      <c r="D10" s="401"/>
      <c r="E10" s="403"/>
      <c r="F10" s="401"/>
      <c r="G10" s="403"/>
      <c r="H10" s="401"/>
      <c r="I10" s="403"/>
      <c r="J10" s="401"/>
      <c r="K10" s="403"/>
      <c r="L10" s="401"/>
      <c r="M10" s="403"/>
      <c r="N10" s="401">
        <v>3</v>
      </c>
      <c r="O10" s="403">
        <v>6</v>
      </c>
      <c r="P10" s="401">
        <v>108</v>
      </c>
      <c r="Q10" s="403">
        <v>239</v>
      </c>
      <c r="R10" s="401">
        <v>20</v>
      </c>
      <c r="S10" s="403">
        <v>42</v>
      </c>
      <c r="T10" s="401">
        <v>5</v>
      </c>
      <c r="U10" s="403">
        <v>7</v>
      </c>
      <c r="V10" s="185">
        <f t="shared" si="0"/>
        <v>136</v>
      </c>
      <c r="W10" s="185">
        <f t="shared" si="0"/>
        <v>294</v>
      </c>
      <c r="X10" s="185">
        <f t="shared" si="1"/>
        <v>430</v>
      </c>
      <c r="Y10" s="33">
        <f>'Quadro 1'!X10</f>
        <v>136</v>
      </c>
      <c r="Z10" s="33">
        <f>'Quadro 1'!Y10</f>
        <v>294</v>
      </c>
      <c r="AA10" s="33">
        <f>'Quadro 1'!Z10</f>
        <v>430</v>
      </c>
    </row>
    <row r="11" spans="1:27" s="34" customFormat="1" ht="24.95" customHeight="1" x14ac:dyDescent="0.15">
      <c r="A11" s="298" t="s">
        <v>40</v>
      </c>
      <c r="B11" s="406"/>
      <c r="C11" s="407"/>
      <c r="D11" s="401"/>
      <c r="E11" s="403">
        <v>1</v>
      </c>
      <c r="F11" s="401">
        <v>1</v>
      </c>
      <c r="G11" s="403">
        <v>2</v>
      </c>
      <c r="H11" s="401">
        <v>15</v>
      </c>
      <c r="I11" s="403">
        <v>7</v>
      </c>
      <c r="J11" s="401">
        <v>9</v>
      </c>
      <c r="K11" s="403">
        <v>11</v>
      </c>
      <c r="L11" s="401">
        <v>32</v>
      </c>
      <c r="M11" s="403">
        <v>62</v>
      </c>
      <c r="N11" s="401"/>
      <c r="O11" s="403"/>
      <c r="P11" s="401">
        <v>5</v>
      </c>
      <c r="Q11" s="403">
        <v>2</v>
      </c>
      <c r="R11" s="401"/>
      <c r="S11" s="403"/>
      <c r="T11" s="401"/>
      <c r="U11" s="403"/>
      <c r="V11" s="185">
        <f t="shared" si="0"/>
        <v>62</v>
      </c>
      <c r="W11" s="185">
        <f t="shared" si="0"/>
        <v>85</v>
      </c>
      <c r="X11" s="185">
        <f t="shared" si="1"/>
        <v>147</v>
      </c>
      <c r="Y11" s="33">
        <f>'Quadro 1'!X11</f>
        <v>62</v>
      </c>
      <c r="Z11" s="33">
        <f>'Quadro 1'!Y11</f>
        <v>85</v>
      </c>
      <c r="AA11" s="33">
        <f>'Quadro 1'!Z11</f>
        <v>147</v>
      </c>
    </row>
    <row r="12" spans="1:27" s="34" customFormat="1" ht="24.95" customHeight="1" x14ac:dyDescent="0.15">
      <c r="A12" s="298" t="s">
        <v>41</v>
      </c>
      <c r="B12" s="406"/>
      <c r="C12" s="407"/>
      <c r="D12" s="401">
        <v>7</v>
      </c>
      <c r="E12" s="403">
        <v>4</v>
      </c>
      <c r="F12" s="401">
        <v>5</v>
      </c>
      <c r="G12" s="403">
        <v>1</v>
      </c>
      <c r="H12" s="401">
        <v>6</v>
      </c>
      <c r="I12" s="403">
        <v>10</v>
      </c>
      <c r="J12" s="401"/>
      <c r="K12" s="403"/>
      <c r="L12" s="401">
        <v>3</v>
      </c>
      <c r="M12" s="403">
        <v>1</v>
      </c>
      <c r="N12" s="401"/>
      <c r="O12" s="403"/>
      <c r="P12" s="401"/>
      <c r="Q12" s="403"/>
      <c r="R12" s="401"/>
      <c r="S12" s="403"/>
      <c r="T12" s="401"/>
      <c r="U12" s="403"/>
      <c r="V12" s="185">
        <f t="shared" si="0"/>
        <v>21</v>
      </c>
      <c r="W12" s="185">
        <f t="shared" si="0"/>
        <v>16</v>
      </c>
      <c r="X12" s="185">
        <f t="shared" si="1"/>
        <v>37</v>
      </c>
      <c r="Y12" s="33">
        <f>'Quadro 1'!X12</f>
        <v>21</v>
      </c>
      <c r="Z12" s="33">
        <f>'Quadro 1'!Y12</f>
        <v>16</v>
      </c>
      <c r="AA12" s="33">
        <f>'Quadro 1'!Z12</f>
        <v>37</v>
      </c>
    </row>
    <row r="13" spans="1:27" s="34" customFormat="1" ht="24.95" customHeight="1" x14ac:dyDescent="0.15">
      <c r="A13" s="298" t="s">
        <v>42</v>
      </c>
      <c r="B13" s="406"/>
      <c r="C13" s="407"/>
      <c r="D13" s="401"/>
      <c r="E13" s="403"/>
      <c r="F13" s="401"/>
      <c r="G13" s="403"/>
      <c r="H13" s="401"/>
      <c r="I13" s="403"/>
      <c r="J13" s="401"/>
      <c r="K13" s="403"/>
      <c r="L13" s="401"/>
      <c r="M13" s="403"/>
      <c r="N13" s="401"/>
      <c r="O13" s="403"/>
      <c r="P13" s="401"/>
      <c r="Q13" s="403"/>
      <c r="R13" s="401"/>
      <c r="S13" s="403"/>
      <c r="T13" s="401"/>
      <c r="U13" s="403"/>
      <c r="V13" s="185">
        <f t="shared" si="0"/>
        <v>0</v>
      </c>
      <c r="W13" s="185">
        <f t="shared" si="0"/>
        <v>0</v>
      </c>
      <c r="X13" s="185">
        <f t="shared" si="1"/>
        <v>0</v>
      </c>
      <c r="Y13" s="33">
        <f>'Quadro 1'!X13</f>
        <v>0</v>
      </c>
      <c r="Z13" s="33">
        <f>'Quadro 1'!Y13</f>
        <v>0</v>
      </c>
      <c r="AA13" s="33">
        <f>'Quadro 1'!Z13</f>
        <v>0</v>
      </c>
    </row>
    <row r="14" spans="1:27" s="34" customFormat="1" ht="24.95" customHeight="1" x14ac:dyDescent="0.15">
      <c r="A14" s="298" t="s">
        <v>43</v>
      </c>
      <c r="B14" s="406"/>
      <c r="C14" s="407"/>
      <c r="D14" s="401"/>
      <c r="E14" s="403"/>
      <c r="F14" s="401"/>
      <c r="G14" s="403"/>
      <c r="H14" s="401"/>
      <c r="I14" s="403"/>
      <c r="J14" s="401"/>
      <c r="K14" s="403">
        <v>1</v>
      </c>
      <c r="L14" s="401">
        <v>9</v>
      </c>
      <c r="M14" s="403">
        <v>2</v>
      </c>
      <c r="N14" s="401"/>
      <c r="O14" s="403"/>
      <c r="P14" s="401">
        <v>4</v>
      </c>
      <c r="Q14" s="403">
        <v>1</v>
      </c>
      <c r="R14" s="401">
        <v>3</v>
      </c>
      <c r="S14" s="403"/>
      <c r="T14" s="401"/>
      <c r="U14" s="403"/>
      <c r="V14" s="185">
        <f t="shared" si="0"/>
        <v>16</v>
      </c>
      <c r="W14" s="185">
        <f t="shared" si="0"/>
        <v>4</v>
      </c>
      <c r="X14" s="185">
        <f t="shared" si="1"/>
        <v>20</v>
      </c>
      <c r="Y14" s="33">
        <f>'Quadro 1'!X14</f>
        <v>16</v>
      </c>
      <c r="Z14" s="33">
        <f>'Quadro 1'!Y14</f>
        <v>4</v>
      </c>
      <c r="AA14" s="33">
        <f>'Quadro 1'!Z14</f>
        <v>20</v>
      </c>
    </row>
    <row r="15" spans="1:27" s="34" customFormat="1" ht="24.95" customHeight="1" x14ac:dyDescent="0.15">
      <c r="A15" s="298" t="s">
        <v>44</v>
      </c>
      <c r="B15" s="406"/>
      <c r="C15" s="407"/>
      <c r="D15" s="401"/>
      <c r="E15" s="403"/>
      <c r="F15" s="401"/>
      <c r="G15" s="403"/>
      <c r="H15" s="401"/>
      <c r="I15" s="403"/>
      <c r="J15" s="401"/>
      <c r="K15" s="403"/>
      <c r="L15" s="401"/>
      <c r="M15" s="403"/>
      <c r="N15" s="401"/>
      <c r="O15" s="403"/>
      <c r="P15" s="401"/>
      <c r="Q15" s="403"/>
      <c r="R15" s="401"/>
      <c r="S15" s="403"/>
      <c r="T15" s="401"/>
      <c r="U15" s="403"/>
      <c r="V15" s="185">
        <f t="shared" si="0"/>
        <v>0</v>
      </c>
      <c r="W15" s="185">
        <f t="shared" si="0"/>
        <v>0</v>
      </c>
      <c r="X15" s="185">
        <f t="shared" si="1"/>
        <v>0</v>
      </c>
      <c r="Y15" s="33">
        <f>'Quadro 1'!X15</f>
        <v>0</v>
      </c>
      <c r="Z15" s="33">
        <f>'Quadro 1'!Y15</f>
        <v>0</v>
      </c>
      <c r="AA15" s="33">
        <f>'Quadro 1'!Z15</f>
        <v>0</v>
      </c>
    </row>
    <row r="16" spans="1:27" s="34" customFormat="1" ht="24.95" customHeight="1" x14ac:dyDescent="0.15">
      <c r="A16" s="298" t="s">
        <v>45</v>
      </c>
      <c r="B16" s="406"/>
      <c r="C16" s="407"/>
      <c r="D16" s="401"/>
      <c r="E16" s="403"/>
      <c r="F16" s="401"/>
      <c r="G16" s="403"/>
      <c r="H16" s="401"/>
      <c r="I16" s="403"/>
      <c r="J16" s="401"/>
      <c r="K16" s="403"/>
      <c r="L16" s="401"/>
      <c r="M16" s="403"/>
      <c r="N16" s="401"/>
      <c r="O16" s="403"/>
      <c r="P16" s="401"/>
      <c r="Q16" s="403"/>
      <c r="R16" s="401"/>
      <c r="S16" s="403"/>
      <c r="T16" s="401"/>
      <c r="U16" s="403"/>
      <c r="V16" s="185">
        <f t="shared" si="0"/>
        <v>0</v>
      </c>
      <c r="W16" s="185">
        <f t="shared" si="0"/>
        <v>0</v>
      </c>
      <c r="X16" s="185">
        <f t="shared" si="1"/>
        <v>0</v>
      </c>
      <c r="Y16" s="33">
        <f>'Quadro 1'!X16</f>
        <v>0</v>
      </c>
      <c r="Z16" s="33">
        <f>'Quadro 1'!Y16</f>
        <v>0</v>
      </c>
      <c r="AA16" s="33">
        <f>'Quadro 1'!Z16</f>
        <v>0</v>
      </c>
    </row>
    <row r="17" spans="1:27" s="34" customFormat="1" ht="24.95" customHeight="1" x14ac:dyDescent="0.15">
      <c r="A17" s="298" t="s">
        <v>504</v>
      </c>
      <c r="B17" s="406"/>
      <c r="C17" s="407"/>
      <c r="D17" s="401"/>
      <c r="E17" s="403"/>
      <c r="F17" s="401"/>
      <c r="G17" s="403"/>
      <c r="H17" s="401"/>
      <c r="I17" s="403"/>
      <c r="J17" s="401"/>
      <c r="K17" s="403"/>
      <c r="L17" s="401"/>
      <c r="M17" s="403"/>
      <c r="N17" s="401"/>
      <c r="O17" s="403"/>
      <c r="P17" s="401"/>
      <c r="Q17" s="403"/>
      <c r="R17" s="401"/>
      <c r="S17" s="403"/>
      <c r="T17" s="401"/>
      <c r="U17" s="403"/>
      <c r="V17" s="185">
        <f t="shared" si="0"/>
        <v>0</v>
      </c>
      <c r="W17" s="185">
        <f t="shared" si="0"/>
        <v>0</v>
      </c>
      <c r="X17" s="185">
        <f t="shared" si="1"/>
        <v>0</v>
      </c>
      <c r="Y17" s="33">
        <f>'Quadro 1'!X17</f>
        <v>0</v>
      </c>
      <c r="Z17" s="33">
        <f>'Quadro 1'!Y17</f>
        <v>0</v>
      </c>
      <c r="AA17" s="33">
        <f>'Quadro 1'!Z17</f>
        <v>0</v>
      </c>
    </row>
    <row r="18" spans="1:27" s="34" customFormat="1" ht="24.95" customHeight="1" x14ac:dyDescent="0.15">
      <c r="A18" s="298" t="s">
        <v>48</v>
      </c>
      <c r="B18" s="406"/>
      <c r="C18" s="407"/>
      <c r="D18" s="401"/>
      <c r="E18" s="403"/>
      <c r="F18" s="401"/>
      <c r="G18" s="403"/>
      <c r="H18" s="401"/>
      <c r="I18" s="403"/>
      <c r="J18" s="401"/>
      <c r="K18" s="403"/>
      <c r="L18" s="401"/>
      <c r="M18" s="403"/>
      <c r="N18" s="401"/>
      <c r="O18" s="403"/>
      <c r="P18" s="401"/>
      <c r="Q18" s="403"/>
      <c r="R18" s="401"/>
      <c r="S18" s="403"/>
      <c r="T18" s="401"/>
      <c r="U18" s="403"/>
      <c r="V18" s="185">
        <f t="shared" si="0"/>
        <v>0</v>
      </c>
      <c r="W18" s="185">
        <f t="shared" si="0"/>
        <v>0</v>
      </c>
      <c r="X18" s="185">
        <f t="shared" si="1"/>
        <v>0</v>
      </c>
      <c r="Y18" s="33">
        <f>'Quadro 1'!X18</f>
        <v>0</v>
      </c>
      <c r="Z18" s="33">
        <f>'Quadro 1'!Y18</f>
        <v>0</v>
      </c>
      <c r="AA18" s="33">
        <f>'Quadro 1'!Z18</f>
        <v>0</v>
      </c>
    </row>
    <row r="19" spans="1:27" s="34" customFormat="1" ht="24.95" customHeight="1" x14ac:dyDescent="0.15">
      <c r="A19" s="298" t="s">
        <v>49</v>
      </c>
      <c r="B19" s="406"/>
      <c r="C19" s="407"/>
      <c r="D19" s="401"/>
      <c r="E19" s="403"/>
      <c r="F19" s="401"/>
      <c r="G19" s="403"/>
      <c r="H19" s="401"/>
      <c r="I19" s="403"/>
      <c r="J19" s="401"/>
      <c r="K19" s="403"/>
      <c r="L19" s="401"/>
      <c r="M19" s="403"/>
      <c r="N19" s="401"/>
      <c r="O19" s="403"/>
      <c r="P19" s="401"/>
      <c r="Q19" s="403"/>
      <c r="R19" s="401"/>
      <c r="S19" s="403"/>
      <c r="T19" s="401">
        <v>1</v>
      </c>
      <c r="U19" s="403">
        <v>1</v>
      </c>
      <c r="V19" s="185">
        <f t="shared" si="0"/>
        <v>1</v>
      </c>
      <c r="W19" s="185">
        <f t="shared" si="0"/>
        <v>1</v>
      </c>
      <c r="X19" s="185">
        <f t="shared" si="1"/>
        <v>2</v>
      </c>
      <c r="Y19" s="33">
        <f>'Quadro 1'!X19</f>
        <v>1</v>
      </c>
      <c r="Z19" s="33">
        <f>'Quadro 1'!Y19</f>
        <v>1</v>
      </c>
      <c r="AA19" s="33">
        <f>'Quadro 1'!Z19</f>
        <v>2</v>
      </c>
    </row>
    <row r="20" spans="1:27" s="34" customFormat="1" ht="24.95" customHeight="1" x14ac:dyDescent="0.15">
      <c r="A20" s="298" t="s">
        <v>50</v>
      </c>
      <c r="B20" s="406"/>
      <c r="C20" s="407"/>
      <c r="D20" s="401"/>
      <c r="E20" s="403"/>
      <c r="F20" s="401"/>
      <c r="G20" s="403"/>
      <c r="H20" s="401"/>
      <c r="I20" s="403"/>
      <c r="J20" s="401"/>
      <c r="K20" s="403"/>
      <c r="L20" s="401"/>
      <c r="M20" s="403"/>
      <c r="N20" s="401"/>
      <c r="O20" s="403"/>
      <c r="P20" s="401"/>
      <c r="Q20" s="403"/>
      <c r="R20" s="401"/>
      <c r="S20" s="403"/>
      <c r="T20" s="401"/>
      <c r="U20" s="403"/>
      <c r="V20" s="185">
        <f t="shared" si="0"/>
        <v>0</v>
      </c>
      <c r="W20" s="185">
        <f t="shared" si="0"/>
        <v>0</v>
      </c>
      <c r="X20" s="185">
        <f t="shared" si="1"/>
        <v>0</v>
      </c>
      <c r="Y20" s="33">
        <f>'Quadro 1'!X20</f>
        <v>0</v>
      </c>
      <c r="Z20" s="33">
        <f>'Quadro 1'!Y20</f>
        <v>0</v>
      </c>
      <c r="AA20" s="33">
        <f>'Quadro 1'!Z20</f>
        <v>0</v>
      </c>
    </row>
    <row r="21" spans="1:27" s="34" customFormat="1" ht="24.95" customHeight="1" x14ac:dyDescent="0.15">
      <c r="A21" s="298" t="s">
        <v>51</v>
      </c>
      <c r="B21" s="406"/>
      <c r="C21" s="407"/>
      <c r="D21" s="401"/>
      <c r="E21" s="403"/>
      <c r="F21" s="401"/>
      <c r="G21" s="403"/>
      <c r="H21" s="401"/>
      <c r="I21" s="403"/>
      <c r="J21" s="401"/>
      <c r="K21" s="403"/>
      <c r="L21" s="401"/>
      <c r="M21" s="403"/>
      <c r="N21" s="401"/>
      <c r="O21" s="403"/>
      <c r="P21" s="401"/>
      <c r="Q21" s="403"/>
      <c r="R21" s="401"/>
      <c r="S21" s="403"/>
      <c r="T21" s="401"/>
      <c r="U21" s="403"/>
      <c r="V21" s="185">
        <f t="shared" si="0"/>
        <v>0</v>
      </c>
      <c r="W21" s="185">
        <f t="shared" si="0"/>
        <v>0</v>
      </c>
      <c r="X21" s="185">
        <f t="shared" si="1"/>
        <v>0</v>
      </c>
      <c r="Y21" s="33">
        <f>'Quadro 1'!X21</f>
        <v>0</v>
      </c>
      <c r="Z21" s="33">
        <f>'Quadro 1'!Y21</f>
        <v>0</v>
      </c>
      <c r="AA21" s="33">
        <f>'Quadro 1'!Z21</f>
        <v>0</v>
      </c>
    </row>
    <row r="22" spans="1:27" s="34" customFormat="1" ht="24.95" customHeight="1" x14ac:dyDescent="0.15">
      <c r="A22" s="298" t="s">
        <v>52</v>
      </c>
      <c r="B22" s="406"/>
      <c r="C22" s="407"/>
      <c r="D22" s="401"/>
      <c r="E22" s="403"/>
      <c r="F22" s="401"/>
      <c r="G22" s="403"/>
      <c r="H22" s="401"/>
      <c r="I22" s="403"/>
      <c r="J22" s="401"/>
      <c r="K22" s="403"/>
      <c r="L22" s="401"/>
      <c r="M22" s="403"/>
      <c r="N22" s="401"/>
      <c r="O22" s="403"/>
      <c r="P22" s="401"/>
      <c r="Q22" s="403"/>
      <c r="R22" s="401"/>
      <c r="S22" s="403"/>
      <c r="T22" s="401"/>
      <c r="U22" s="403"/>
      <c r="V22" s="185">
        <f t="shared" si="0"/>
        <v>0</v>
      </c>
      <c r="W22" s="185">
        <f t="shared" si="0"/>
        <v>0</v>
      </c>
      <c r="X22" s="185">
        <f t="shared" si="1"/>
        <v>0</v>
      </c>
      <c r="Y22" s="33">
        <f>'Quadro 1'!X22</f>
        <v>0</v>
      </c>
      <c r="Z22" s="33">
        <f>'Quadro 1'!Y22</f>
        <v>0</v>
      </c>
      <c r="AA22" s="33">
        <f>'Quadro 1'!Z22</f>
        <v>0</v>
      </c>
    </row>
    <row r="23" spans="1:27" s="34" customFormat="1" ht="24.95" customHeight="1" x14ac:dyDescent="0.15">
      <c r="A23" s="298" t="s">
        <v>53</v>
      </c>
      <c r="B23" s="406"/>
      <c r="C23" s="407"/>
      <c r="D23" s="401"/>
      <c r="E23" s="403"/>
      <c r="F23" s="401"/>
      <c r="G23" s="403"/>
      <c r="H23" s="401"/>
      <c r="I23" s="403"/>
      <c r="J23" s="401"/>
      <c r="K23" s="403"/>
      <c r="L23" s="401"/>
      <c r="M23" s="403"/>
      <c r="N23" s="401"/>
      <c r="O23" s="403"/>
      <c r="P23" s="401"/>
      <c r="Q23" s="403"/>
      <c r="R23" s="401"/>
      <c r="S23" s="403"/>
      <c r="T23" s="401"/>
      <c r="U23" s="403"/>
      <c r="V23" s="185">
        <f t="shared" si="0"/>
        <v>0</v>
      </c>
      <c r="W23" s="185">
        <f t="shared" si="0"/>
        <v>0</v>
      </c>
      <c r="X23" s="185">
        <f t="shared" si="1"/>
        <v>0</v>
      </c>
      <c r="Y23" s="33">
        <f>'Quadro 1'!X23</f>
        <v>0</v>
      </c>
      <c r="Z23" s="33">
        <f>'Quadro 1'!Y23</f>
        <v>0</v>
      </c>
      <c r="AA23" s="33">
        <f>'Quadro 1'!Z23</f>
        <v>0</v>
      </c>
    </row>
    <row r="24" spans="1:27" s="34" customFormat="1" ht="24.95" customHeight="1" x14ac:dyDescent="0.15">
      <c r="A24" s="298" t="s">
        <v>54</v>
      </c>
      <c r="B24" s="406"/>
      <c r="C24" s="407"/>
      <c r="D24" s="401"/>
      <c r="E24" s="403"/>
      <c r="F24" s="401"/>
      <c r="G24" s="403"/>
      <c r="H24" s="401"/>
      <c r="I24" s="403"/>
      <c r="J24" s="401"/>
      <c r="K24" s="403"/>
      <c r="L24" s="401"/>
      <c r="M24" s="403"/>
      <c r="N24" s="401"/>
      <c r="O24" s="403"/>
      <c r="P24" s="401"/>
      <c r="Q24" s="403"/>
      <c r="R24" s="401"/>
      <c r="S24" s="403"/>
      <c r="T24" s="401"/>
      <c r="U24" s="403"/>
      <c r="V24" s="185">
        <f t="shared" si="0"/>
        <v>0</v>
      </c>
      <c r="W24" s="185">
        <f t="shared" si="0"/>
        <v>0</v>
      </c>
      <c r="X24" s="185">
        <f t="shared" si="1"/>
        <v>0</v>
      </c>
      <c r="Y24" s="33">
        <f>'Quadro 1'!X24</f>
        <v>0</v>
      </c>
      <c r="Z24" s="33">
        <f>'Quadro 1'!Y24</f>
        <v>0</v>
      </c>
      <c r="AA24" s="33">
        <f>'Quadro 1'!Z24</f>
        <v>0</v>
      </c>
    </row>
    <row r="25" spans="1:27" s="34" customFormat="1" ht="24.95" customHeight="1" x14ac:dyDescent="0.15">
      <c r="A25" s="298" t="s">
        <v>55</v>
      </c>
      <c r="B25" s="406"/>
      <c r="C25" s="407"/>
      <c r="D25" s="401"/>
      <c r="E25" s="403"/>
      <c r="F25" s="401"/>
      <c r="G25" s="403"/>
      <c r="H25" s="401"/>
      <c r="I25" s="403"/>
      <c r="J25" s="401"/>
      <c r="K25" s="403"/>
      <c r="L25" s="401"/>
      <c r="M25" s="403"/>
      <c r="N25" s="401"/>
      <c r="O25" s="403"/>
      <c r="P25" s="401"/>
      <c r="Q25" s="403"/>
      <c r="R25" s="401"/>
      <c r="S25" s="403"/>
      <c r="T25" s="401"/>
      <c r="U25" s="403"/>
      <c r="V25" s="185">
        <f t="shared" si="0"/>
        <v>0</v>
      </c>
      <c r="W25" s="185">
        <f t="shared" si="0"/>
        <v>0</v>
      </c>
      <c r="X25" s="185">
        <f t="shared" si="1"/>
        <v>0</v>
      </c>
      <c r="Y25" s="33">
        <f>'Quadro 1'!X25</f>
        <v>0</v>
      </c>
      <c r="Z25" s="33">
        <f>'Quadro 1'!Y25</f>
        <v>0</v>
      </c>
      <c r="AA25" s="33">
        <f>'Quadro 1'!Z25</f>
        <v>0</v>
      </c>
    </row>
    <row r="26" spans="1:27" s="34" customFormat="1" ht="24.95" customHeight="1" x14ac:dyDescent="0.15">
      <c r="A26" s="298" t="s">
        <v>56</v>
      </c>
      <c r="B26" s="406"/>
      <c r="C26" s="407"/>
      <c r="D26" s="401"/>
      <c r="E26" s="403"/>
      <c r="F26" s="401"/>
      <c r="G26" s="403"/>
      <c r="H26" s="401"/>
      <c r="I26" s="403"/>
      <c r="J26" s="401"/>
      <c r="K26" s="403"/>
      <c r="L26" s="401"/>
      <c r="M26" s="403"/>
      <c r="N26" s="401"/>
      <c r="O26" s="403"/>
      <c r="P26" s="401"/>
      <c r="Q26" s="403"/>
      <c r="R26" s="401"/>
      <c r="S26" s="403"/>
      <c r="T26" s="401"/>
      <c r="U26" s="403"/>
      <c r="V26" s="185">
        <f t="shared" si="0"/>
        <v>0</v>
      </c>
      <c r="W26" s="185">
        <f t="shared" si="0"/>
        <v>0</v>
      </c>
      <c r="X26" s="185">
        <f t="shared" si="1"/>
        <v>0</v>
      </c>
      <c r="Y26" s="33">
        <f>'Quadro 1'!X26</f>
        <v>0</v>
      </c>
      <c r="Z26" s="33">
        <f>'Quadro 1'!Y26</f>
        <v>0</v>
      </c>
      <c r="AA26" s="33">
        <f>'Quadro 1'!Z26</f>
        <v>0</v>
      </c>
    </row>
    <row r="27" spans="1:27" s="34" customFormat="1" ht="24.95" customHeight="1" x14ac:dyDescent="0.15">
      <c r="A27" s="298" t="s">
        <v>57</v>
      </c>
      <c r="B27" s="406"/>
      <c r="C27" s="407"/>
      <c r="D27" s="401"/>
      <c r="E27" s="403"/>
      <c r="F27" s="401"/>
      <c r="G27" s="403"/>
      <c r="H27" s="401"/>
      <c r="I27" s="403"/>
      <c r="J27" s="401"/>
      <c r="K27" s="403"/>
      <c r="L27" s="401"/>
      <c r="M27" s="403"/>
      <c r="N27" s="401"/>
      <c r="O27" s="403"/>
      <c r="P27" s="401"/>
      <c r="Q27" s="403"/>
      <c r="R27" s="401"/>
      <c r="S27" s="403"/>
      <c r="T27" s="401"/>
      <c r="U27" s="403"/>
      <c r="V27" s="185">
        <f t="shared" si="0"/>
        <v>0</v>
      </c>
      <c r="W27" s="185">
        <f t="shared" si="0"/>
        <v>0</v>
      </c>
      <c r="X27" s="185">
        <f t="shared" si="1"/>
        <v>0</v>
      </c>
      <c r="Y27" s="33">
        <f>'Quadro 1'!X27</f>
        <v>0</v>
      </c>
      <c r="Z27" s="33">
        <f>'Quadro 1'!Y27</f>
        <v>0</v>
      </c>
      <c r="AA27" s="33">
        <f>'Quadro 1'!Z27</f>
        <v>0</v>
      </c>
    </row>
    <row r="28" spans="1:27" s="34" customFormat="1" ht="24.95" customHeight="1" x14ac:dyDescent="0.15">
      <c r="A28" s="298" t="s">
        <v>58</v>
      </c>
      <c r="B28" s="406"/>
      <c r="C28" s="407"/>
      <c r="D28" s="401"/>
      <c r="E28" s="403"/>
      <c r="F28" s="401"/>
      <c r="G28" s="403"/>
      <c r="H28" s="401"/>
      <c r="I28" s="403"/>
      <c r="J28" s="401"/>
      <c r="K28" s="403"/>
      <c r="L28" s="401"/>
      <c r="M28" s="403"/>
      <c r="N28" s="401"/>
      <c r="O28" s="403"/>
      <c r="P28" s="401"/>
      <c r="Q28" s="403"/>
      <c r="R28" s="401"/>
      <c r="S28" s="403"/>
      <c r="T28" s="401"/>
      <c r="U28" s="403"/>
      <c r="V28" s="185">
        <f t="shared" si="0"/>
        <v>0</v>
      </c>
      <c r="W28" s="185">
        <f t="shared" si="0"/>
        <v>0</v>
      </c>
      <c r="X28" s="185">
        <f t="shared" si="1"/>
        <v>0</v>
      </c>
      <c r="Y28" s="33">
        <f>'Quadro 1'!X28</f>
        <v>0</v>
      </c>
      <c r="Z28" s="33">
        <f>'Quadro 1'!Y28</f>
        <v>0</v>
      </c>
      <c r="AA28" s="33">
        <f>'Quadro 1'!Z28</f>
        <v>0</v>
      </c>
    </row>
    <row r="29" spans="1:27" s="34" customFormat="1" ht="24.95" customHeight="1" x14ac:dyDescent="0.15">
      <c r="A29" s="298" t="s">
        <v>59</v>
      </c>
      <c r="B29" s="406"/>
      <c r="C29" s="407"/>
      <c r="D29" s="401"/>
      <c r="E29" s="403"/>
      <c r="F29" s="401"/>
      <c r="G29" s="403"/>
      <c r="H29" s="401"/>
      <c r="I29" s="403"/>
      <c r="J29" s="401"/>
      <c r="K29" s="403"/>
      <c r="L29" s="401"/>
      <c r="M29" s="403"/>
      <c r="N29" s="401"/>
      <c r="O29" s="403"/>
      <c r="P29" s="401"/>
      <c r="Q29" s="403"/>
      <c r="R29" s="401"/>
      <c r="S29" s="403"/>
      <c r="T29" s="401"/>
      <c r="U29" s="403"/>
      <c r="V29" s="185">
        <f t="shared" si="0"/>
        <v>0</v>
      </c>
      <c r="W29" s="185">
        <f t="shared" si="0"/>
        <v>0</v>
      </c>
      <c r="X29" s="185">
        <f t="shared" si="1"/>
        <v>0</v>
      </c>
      <c r="Y29" s="33">
        <f>'Quadro 1'!X29</f>
        <v>0</v>
      </c>
      <c r="Z29" s="33">
        <f>'Quadro 1'!Y29</f>
        <v>0</v>
      </c>
      <c r="AA29" s="33">
        <f>'Quadro 1'!Z29</f>
        <v>0</v>
      </c>
    </row>
    <row r="30" spans="1:27" s="34" customFormat="1" ht="24.95" customHeight="1" x14ac:dyDescent="0.15">
      <c r="A30" s="298" t="s">
        <v>60</v>
      </c>
      <c r="B30" s="406"/>
      <c r="C30" s="407"/>
      <c r="D30" s="401"/>
      <c r="E30" s="403"/>
      <c r="F30" s="401"/>
      <c r="G30" s="403"/>
      <c r="H30" s="401"/>
      <c r="I30" s="403"/>
      <c r="J30" s="401"/>
      <c r="K30" s="403"/>
      <c r="L30" s="401"/>
      <c r="M30" s="403"/>
      <c r="N30" s="401"/>
      <c r="O30" s="403"/>
      <c r="P30" s="401"/>
      <c r="Q30" s="403"/>
      <c r="R30" s="401"/>
      <c r="S30" s="403"/>
      <c r="T30" s="401"/>
      <c r="U30" s="403"/>
      <c r="V30" s="185">
        <f t="shared" si="0"/>
        <v>0</v>
      </c>
      <c r="W30" s="185">
        <f t="shared" si="0"/>
        <v>0</v>
      </c>
      <c r="X30" s="185">
        <f t="shared" si="1"/>
        <v>0</v>
      </c>
      <c r="Y30" s="33">
        <f>'Quadro 1'!X30</f>
        <v>0</v>
      </c>
      <c r="Z30" s="33">
        <f>'Quadro 1'!Y30</f>
        <v>0</v>
      </c>
      <c r="AA30" s="33">
        <f>'Quadro 1'!Z30</f>
        <v>0</v>
      </c>
    </row>
    <row r="31" spans="1:27" s="34" customFormat="1" ht="24.95" customHeight="1" x14ac:dyDescent="0.15">
      <c r="A31" s="298" t="s">
        <v>61</v>
      </c>
      <c r="B31" s="406"/>
      <c r="C31" s="407"/>
      <c r="D31" s="401"/>
      <c r="E31" s="403"/>
      <c r="F31" s="401"/>
      <c r="G31" s="403"/>
      <c r="H31" s="401"/>
      <c r="I31" s="403"/>
      <c r="J31" s="401"/>
      <c r="K31" s="403"/>
      <c r="L31" s="401"/>
      <c r="M31" s="403"/>
      <c r="N31" s="401"/>
      <c r="O31" s="403"/>
      <c r="P31" s="401"/>
      <c r="Q31" s="403"/>
      <c r="R31" s="401"/>
      <c r="S31" s="403"/>
      <c r="T31" s="401"/>
      <c r="U31" s="403"/>
      <c r="V31" s="185">
        <f t="shared" si="0"/>
        <v>0</v>
      </c>
      <c r="W31" s="185">
        <f t="shared" si="0"/>
        <v>0</v>
      </c>
      <c r="X31" s="185">
        <f t="shared" si="1"/>
        <v>0</v>
      </c>
      <c r="Y31" s="33">
        <f>'Quadro 1'!X31</f>
        <v>0</v>
      </c>
      <c r="Z31" s="33">
        <f>'Quadro 1'!Y31</f>
        <v>0</v>
      </c>
      <c r="AA31" s="33">
        <f>'Quadro 1'!Z31</f>
        <v>0</v>
      </c>
    </row>
    <row r="32" spans="1:27" s="34" customFormat="1" ht="24.95" customHeight="1" x14ac:dyDescent="0.15">
      <c r="A32" s="298" t="s">
        <v>62</v>
      </c>
      <c r="B32" s="406"/>
      <c r="C32" s="407"/>
      <c r="D32" s="401"/>
      <c r="E32" s="403"/>
      <c r="F32" s="401"/>
      <c r="G32" s="403"/>
      <c r="H32" s="401"/>
      <c r="I32" s="403"/>
      <c r="J32" s="401"/>
      <c r="K32" s="403"/>
      <c r="L32" s="401"/>
      <c r="M32" s="403"/>
      <c r="N32" s="401"/>
      <c r="O32" s="403"/>
      <c r="P32" s="401"/>
      <c r="Q32" s="403"/>
      <c r="R32" s="401"/>
      <c r="S32" s="403"/>
      <c r="T32" s="401"/>
      <c r="U32" s="403"/>
      <c r="V32" s="185">
        <f t="shared" si="0"/>
        <v>0</v>
      </c>
      <c r="W32" s="185">
        <f t="shared" si="0"/>
        <v>0</v>
      </c>
      <c r="X32" s="185">
        <f t="shared" si="1"/>
        <v>0</v>
      </c>
      <c r="Y32" s="33">
        <f>'Quadro 1'!X32</f>
        <v>0</v>
      </c>
      <c r="Z32" s="33">
        <f>'Quadro 1'!Y32</f>
        <v>0</v>
      </c>
      <c r="AA32" s="33">
        <f>'Quadro 1'!Z32</f>
        <v>0</v>
      </c>
    </row>
    <row r="33" spans="1:27" s="34" customFormat="1" ht="24.95" customHeight="1" x14ac:dyDescent="0.15">
      <c r="A33" s="298" t="s">
        <v>414</v>
      </c>
      <c r="B33" s="406"/>
      <c r="C33" s="407"/>
      <c r="D33" s="401"/>
      <c r="E33" s="403"/>
      <c r="F33" s="401"/>
      <c r="G33" s="403"/>
      <c r="H33" s="401"/>
      <c r="I33" s="403"/>
      <c r="J33" s="401"/>
      <c r="K33" s="403"/>
      <c r="L33" s="401"/>
      <c r="M33" s="403"/>
      <c r="N33" s="401"/>
      <c r="O33" s="403"/>
      <c r="P33" s="401"/>
      <c r="Q33" s="403"/>
      <c r="R33" s="401"/>
      <c r="S33" s="403"/>
      <c r="T33" s="401"/>
      <c r="U33" s="403"/>
      <c r="V33" s="185">
        <f t="shared" si="0"/>
        <v>0</v>
      </c>
      <c r="W33" s="185">
        <f t="shared" si="0"/>
        <v>0</v>
      </c>
      <c r="X33" s="185">
        <f t="shared" si="1"/>
        <v>0</v>
      </c>
      <c r="Y33" s="33">
        <f>'Quadro 1'!X33</f>
        <v>0</v>
      </c>
      <c r="Z33" s="33">
        <f>'Quadro 1'!Y33</f>
        <v>0</v>
      </c>
      <c r="AA33" s="33">
        <f>'Quadro 1'!Z33</f>
        <v>0</v>
      </c>
    </row>
    <row r="34" spans="1:27" s="34" customFormat="1" ht="24.95" customHeight="1" x14ac:dyDescent="0.15">
      <c r="A34" s="298" t="s">
        <v>415</v>
      </c>
      <c r="B34" s="406"/>
      <c r="C34" s="407"/>
      <c r="D34" s="401"/>
      <c r="E34" s="403"/>
      <c r="F34" s="401"/>
      <c r="G34" s="403"/>
      <c r="H34" s="401"/>
      <c r="I34" s="403"/>
      <c r="J34" s="401"/>
      <c r="K34" s="403"/>
      <c r="L34" s="401"/>
      <c r="M34" s="403"/>
      <c r="N34" s="401"/>
      <c r="O34" s="403"/>
      <c r="P34" s="401"/>
      <c r="Q34" s="403"/>
      <c r="R34" s="401"/>
      <c r="S34" s="403"/>
      <c r="T34" s="401"/>
      <c r="U34" s="403"/>
      <c r="V34" s="185">
        <f t="shared" si="0"/>
        <v>0</v>
      </c>
      <c r="W34" s="185">
        <f t="shared" si="0"/>
        <v>0</v>
      </c>
      <c r="X34" s="185">
        <f t="shared" si="1"/>
        <v>0</v>
      </c>
      <c r="Y34" s="33">
        <f>'Quadro 1'!X34</f>
        <v>0</v>
      </c>
      <c r="Z34" s="33">
        <f>'Quadro 1'!Y34</f>
        <v>0</v>
      </c>
      <c r="AA34" s="33">
        <f>'Quadro 1'!Z34</f>
        <v>0</v>
      </c>
    </row>
    <row r="35" spans="1:27" s="34" customFormat="1" ht="24.95" customHeight="1" x14ac:dyDescent="0.15">
      <c r="A35" s="298" t="s">
        <v>416</v>
      </c>
      <c r="B35" s="406"/>
      <c r="C35" s="407"/>
      <c r="D35" s="401"/>
      <c r="E35" s="403"/>
      <c r="F35" s="401"/>
      <c r="G35" s="403"/>
      <c r="H35" s="401"/>
      <c r="I35" s="403"/>
      <c r="J35" s="401"/>
      <c r="K35" s="403"/>
      <c r="L35" s="401"/>
      <c r="M35" s="403"/>
      <c r="N35" s="401"/>
      <c r="O35" s="403"/>
      <c r="P35" s="401"/>
      <c r="Q35" s="403"/>
      <c r="R35" s="401"/>
      <c r="S35" s="403"/>
      <c r="T35" s="401"/>
      <c r="U35" s="403"/>
      <c r="V35" s="185">
        <f t="shared" si="0"/>
        <v>0</v>
      </c>
      <c r="W35" s="185">
        <f t="shared" si="0"/>
        <v>0</v>
      </c>
      <c r="X35" s="185">
        <f t="shared" si="1"/>
        <v>0</v>
      </c>
      <c r="Y35" s="33">
        <f>'Quadro 1'!X35</f>
        <v>0</v>
      </c>
      <c r="Z35" s="33">
        <f>'Quadro 1'!Y35</f>
        <v>0</v>
      </c>
      <c r="AA35" s="33">
        <f>'Quadro 1'!Z35</f>
        <v>0</v>
      </c>
    </row>
    <row r="36" spans="1:27" s="34" customFormat="1" ht="24.95" customHeight="1" x14ac:dyDescent="0.15">
      <c r="A36" s="298" t="s">
        <v>63</v>
      </c>
      <c r="B36" s="406"/>
      <c r="C36" s="407"/>
      <c r="D36" s="401"/>
      <c r="E36" s="403"/>
      <c r="F36" s="401"/>
      <c r="G36" s="403"/>
      <c r="H36" s="401"/>
      <c r="I36" s="403"/>
      <c r="J36" s="401"/>
      <c r="K36" s="403"/>
      <c r="L36" s="401"/>
      <c r="M36" s="403"/>
      <c r="N36" s="401"/>
      <c r="O36" s="403"/>
      <c r="P36" s="401"/>
      <c r="Q36" s="403"/>
      <c r="R36" s="401"/>
      <c r="S36" s="403"/>
      <c r="T36" s="401"/>
      <c r="U36" s="403"/>
      <c r="V36" s="185">
        <f t="shared" si="0"/>
        <v>0</v>
      </c>
      <c r="W36" s="185">
        <f t="shared" si="0"/>
        <v>0</v>
      </c>
      <c r="X36" s="185">
        <f t="shared" si="1"/>
        <v>0</v>
      </c>
      <c r="Y36" s="33">
        <f>'Quadro 1'!X36</f>
        <v>0</v>
      </c>
      <c r="Z36" s="33">
        <f>'Quadro 1'!Y36</f>
        <v>0</v>
      </c>
      <c r="AA36" s="33">
        <f>'Quadro 1'!Z36</f>
        <v>0</v>
      </c>
    </row>
    <row r="37" spans="1:27" s="34" customFormat="1" ht="24.95" customHeight="1" x14ac:dyDescent="0.15">
      <c r="A37" s="298" t="s">
        <v>417</v>
      </c>
      <c r="B37" s="406"/>
      <c r="C37" s="407"/>
      <c r="D37" s="401"/>
      <c r="E37" s="403"/>
      <c r="F37" s="401"/>
      <c r="G37" s="403"/>
      <c r="H37" s="401"/>
      <c r="I37" s="403"/>
      <c r="J37" s="401"/>
      <c r="K37" s="403"/>
      <c r="L37" s="401"/>
      <c r="M37" s="403"/>
      <c r="N37" s="401"/>
      <c r="O37" s="403"/>
      <c r="P37" s="401"/>
      <c r="Q37" s="403"/>
      <c r="R37" s="401"/>
      <c r="S37" s="403"/>
      <c r="T37" s="401"/>
      <c r="U37" s="403"/>
      <c r="V37" s="185">
        <f t="shared" si="0"/>
        <v>0</v>
      </c>
      <c r="W37" s="185">
        <f t="shared" si="0"/>
        <v>0</v>
      </c>
      <c r="X37" s="185">
        <f t="shared" si="1"/>
        <v>0</v>
      </c>
      <c r="Y37" s="33">
        <f>'Quadro 1'!X37</f>
        <v>0</v>
      </c>
      <c r="Z37" s="33">
        <f>'Quadro 1'!Y37</f>
        <v>0</v>
      </c>
      <c r="AA37" s="33">
        <f>'Quadro 1'!Z37</f>
        <v>0</v>
      </c>
    </row>
    <row r="38" spans="1:27" s="34" customFormat="1" ht="24.95" customHeight="1" x14ac:dyDescent="0.15">
      <c r="A38" s="298" t="s">
        <v>418</v>
      </c>
      <c r="B38" s="406"/>
      <c r="C38" s="407"/>
      <c r="D38" s="401"/>
      <c r="E38" s="403"/>
      <c r="F38" s="401"/>
      <c r="G38" s="403"/>
      <c r="H38" s="401"/>
      <c r="I38" s="403"/>
      <c r="J38" s="401"/>
      <c r="K38" s="403"/>
      <c r="L38" s="401"/>
      <c r="M38" s="403"/>
      <c r="N38" s="401"/>
      <c r="O38" s="403"/>
      <c r="P38" s="401"/>
      <c r="Q38" s="403"/>
      <c r="R38" s="401"/>
      <c r="S38" s="403"/>
      <c r="T38" s="401"/>
      <c r="U38" s="403"/>
      <c r="V38" s="185">
        <f t="shared" si="0"/>
        <v>0</v>
      </c>
      <c r="W38" s="185">
        <f t="shared" si="0"/>
        <v>0</v>
      </c>
      <c r="X38" s="185">
        <f t="shared" si="1"/>
        <v>0</v>
      </c>
      <c r="Y38" s="33">
        <f>'Quadro 1'!X38</f>
        <v>0</v>
      </c>
      <c r="Z38" s="33">
        <f>'Quadro 1'!Y38</f>
        <v>0</v>
      </c>
      <c r="AA38" s="33">
        <f>'Quadro 1'!Z38</f>
        <v>0</v>
      </c>
    </row>
    <row r="39" spans="1:27" s="34" customFormat="1" ht="24.95" customHeight="1" x14ac:dyDescent="0.15">
      <c r="A39" s="298" t="s">
        <v>419</v>
      </c>
      <c r="B39" s="406"/>
      <c r="C39" s="407"/>
      <c r="D39" s="401"/>
      <c r="E39" s="403"/>
      <c r="F39" s="401"/>
      <c r="G39" s="403"/>
      <c r="H39" s="401"/>
      <c r="I39" s="403"/>
      <c r="J39" s="401"/>
      <c r="K39" s="403"/>
      <c r="L39" s="401"/>
      <c r="M39" s="403"/>
      <c r="N39" s="401"/>
      <c r="O39" s="403"/>
      <c r="P39" s="401"/>
      <c r="Q39" s="403"/>
      <c r="R39" s="401"/>
      <c r="S39" s="403"/>
      <c r="T39" s="401"/>
      <c r="U39" s="403"/>
      <c r="V39" s="185">
        <f t="shared" si="0"/>
        <v>0</v>
      </c>
      <c r="W39" s="185">
        <f t="shared" si="0"/>
        <v>0</v>
      </c>
      <c r="X39" s="185">
        <f t="shared" si="1"/>
        <v>0</v>
      </c>
      <c r="Y39" s="33">
        <f>'Quadro 1'!X39</f>
        <v>0</v>
      </c>
      <c r="Z39" s="33">
        <f>'Quadro 1'!Y39</f>
        <v>0</v>
      </c>
      <c r="AA39" s="33">
        <f>'Quadro 1'!Z39</f>
        <v>0</v>
      </c>
    </row>
    <row r="40" spans="1:27" s="34" customFormat="1" ht="24.95" customHeight="1" x14ac:dyDescent="0.15">
      <c r="A40" s="298" t="s">
        <v>64</v>
      </c>
      <c r="B40" s="406"/>
      <c r="C40" s="407"/>
      <c r="D40" s="401"/>
      <c r="E40" s="403"/>
      <c r="F40" s="401"/>
      <c r="G40" s="403"/>
      <c r="H40" s="401"/>
      <c r="I40" s="403"/>
      <c r="J40" s="401"/>
      <c r="K40" s="403"/>
      <c r="L40" s="401"/>
      <c r="M40" s="403"/>
      <c r="N40" s="401"/>
      <c r="O40" s="403"/>
      <c r="P40" s="401"/>
      <c r="Q40" s="403"/>
      <c r="R40" s="401"/>
      <c r="S40" s="403"/>
      <c r="T40" s="401"/>
      <c r="U40" s="403"/>
      <c r="V40" s="185">
        <f t="shared" si="0"/>
        <v>0</v>
      </c>
      <c r="W40" s="185">
        <f t="shared" si="0"/>
        <v>0</v>
      </c>
      <c r="X40" s="185">
        <f t="shared" si="1"/>
        <v>0</v>
      </c>
      <c r="Y40" s="33">
        <f>'Quadro 1'!X40</f>
        <v>0</v>
      </c>
      <c r="Z40" s="33">
        <f>'Quadro 1'!Y40</f>
        <v>0</v>
      </c>
      <c r="AA40" s="33">
        <f>'Quadro 1'!Z40</f>
        <v>0</v>
      </c>
    </row>
    <row r="41" spans="1:27" s="34" customFormat="1" ht="24.95" customHeight="1" x14ac:dyDescent="0.15">
      <c r="A41" s="298" t="s">
        <v>65</v>
      </c>
      <c r="B41" s="406"/>
      <c r="C41" s="407"/>
      <c r="D41" s="401"/>
      <c r="E41" s="403"/>
      <c r="F41" s="401"/>
      <c r="G41" s="403"/>
      <c r="H41" s="401"/>
      <c r="I41" s="403"/>
      <c r="J41" s="401"/>
      <c r="K41" s="403"/>
      <c r="L41" s="401"/>
      <c r="M41" s="403"/>
      <c r="N41" s="401"/>
      <c r="O41" s="403"/>
      <c r="P41" s="401"/>
      <c r="Q41" s="403"/>
      <c r="R41" s="401"/>
      <c r="S41" s="403"/>
      <c r="T41" s="401"/>
      <c r="U41" s="403"/>
      <c r="V41" s="185">
        <f t="shared" si="0"/>
        <v>0</v>
      </c>
      <c r="W41" s="185">
        <f t="shared" si="0"/>
        <v>0</v>
      </c>
      <c r="X41" s="185">
        <f t="shared" si="1"/>
        <v>0</v>
      </c>
      <c r="Y41" s="33">
        <f>'Quadro 1'!X41</f>
        <v>0</v>
      </c>
      <c r="Z41" s="33">
        <f>'Quadro 1'!Y41</f>
        <v>0</v>
      </c>
      <c r="AA41" s="33">
        <f>'Quadro 1'!Z41</f>
        <v>0</v>
      </c>
    </row>
    <row r="42" spans="1:27" s="34" customFormat="1" ht="24.95" customHeight="1" x14ac:dyDescent="0.15">
      <c r="A42" s="298" t="s">
        <v>66</v>
      </c>
      <c r="B42" s="406"/>
      <c r="C42" s="407"/>
      <c r="D42" s="401"/>
      <c r="E42" s="403"/>
      <c r="F42" s="401"/>
      <c r="G42" s="403"/>
      <c r="H42" s="401"/>
      <c r="I42" s="403"/>
      <c r="J42" s="401"/>
      <c r="K42" s="403"/>
      <c r="L42" s="401"/>
      <c r="M42" s="403"/>
      <c r="N42" s="401"/>
      <c r="O42" s="403"/>
      <c r="P42" s="401"/>
      <c r="Q42" s="403"/>
      <c r="R42" s="401"/>
      <c r="S42" s="403"/>
      <c r="T42" s="401"/>
      <c r="U42" s="403"/>
      <c r="V42" s="185">
        <f t="shared" si="0"/>
        <v>0</v>
      </c>
      <c r="W42" s="185">
        <f t="shared" si="0"/>
        <v>0</v>
      </c>
      <c r="X42" s="185">
        <f t="shared" si="1"/>
        <v>0</v>
      </c>
      <c r="Y42" s="33">
        <f>'Quadro 1'!X42</f>
        <v>0</v>
      </c>
      <c r="Z42" s="33">
        <f>'Quadro 1'!Y42</f>
        <v>0</v>
      </c>
      <c r="AA42" s="33">
        <f>'Quadro 1'!Z42</f>
        <v>0</v>
      </c>
    </row>
    <row r="43" spans="1:27" s="34" customFormat="1" ht="24.95" customHeight="1" x14ac:dyDescent="0.15">
      <c r="A43" s="298" t="s">
        <v>67</v>
      </c>
      <c r="B43" s="406"/>
      <c r="C43" s="407"/>
      <c r="D43" s="401"/>
      <c r="E43" s="403"/>
      <c r="F43" s="401"/>
      <c r="G43" s="403"/>
      <c r="H43" s="401"/>
      <c r="I43" s="403"/>
      <c r="J43" s="401"/>
      <c r="K43" s="403"/>
      <c r="L43" s="401"/>
      <c r="M43" s="403"/>
      <c r="N43" s="401"/>
      <c r="O43" s="403"/>
      <c r="P43" s="401"/>
      <c r="Q43" s="403"/>
      <c r="R43" s="401"/>
      <c r="S43" s="403"/>
      <c r="T43" s="401"/>
      <c r="U43" s="403"/>
      <c r="V43" s="185">
        <f t="shared" si="0"/>
        <v>0</v>
      </c>
      <c r="W43" s="185">
        <f t="shared" si="0"/>
        <v>0</v>
      </c>
      <c r="X43" s="185">
        <f t="shared" si="1"/>
        <v>0</v>
      </c>
      <c r="Y43" s="33">
        <f>'Quadro 1'!X43</f>
        <v>0</v>
      </c>
      <c r="Z43" s="33">
        <f>'Quadro 1'!Y43</f>
        <v>0</v>
      </c>
      <c r="AA43" s="33">
        <f>'Quadro 1'!Z43</f>
        <v>0</v>
      </c>
    </row>
    <row r="44" spans="1:27" s="34" customFormat="1" ht="24.95" customHeight="1" x14ac:dyDescent="0.15">
      <c r="A44" s="298" t="s">
        <v>68</v>
      </c>
      <c r="B44" s="406"/>
      <c r="C44" s="407"/>
      <c r="D44" s="401"/>
      <c r="E44" s="403"/>
      <c r="F44" s="401"/>
      <c r="G44" s="403"/>
      <c r="H44" s="401"/>
      <c r="I44" s="403"/>
      <c r="J44" s="401"/>
      <c r="K44" s="403"/>
      <c r="L44" s="401"/>
      <c r="M44" s="403"/>
      <c r="N44" s="401"/>
      <c r="O44" s="403"/>
      <c r="P44" s="401"/>
      <c r="Q44" s="403"/>
      <c r="R44" s="401"/>
      <c r="S44" s="403"/>
      <c r="T44" s="401"/>
      <c r="U44" s="403"/>
      <c r="V44" s="185">
        <f t="shared" si="0"/>
        <v>0</v>
      </c>
      <c r="W44" s="185">
        <f t="shared" si="0"/>
        <v>0</v>
      </c>
      <c r="X44" s="185">
        <f t="shared" si="1"/>
        <v>0</v>
      </c>
      <c r="Y44" s="33">
        <f>'Quadro 1'!X44</f>
        <v>0</v>
      </c>
      <c r="Z44" s="33">
        <f>'Quadro 1'!Y44</f>
        <v>0</v>
      </c>
      <c r="AA44" s="33">
        <f>'Quadro 1'!Z44</f>
        <v>0</v>
      </c>
    </row>
    <row r="45" spans="1:27" s="34" customFormat="1" ht="24.95" customHeight="1" x14ac:dyDescent="0.15">
      <c r="A45" s="298" t="s">
        <v>420</v>
      </c>
      <c r="B45" s="406"/>
      <c r="C45" s="407"/>
      <c r="D45" s="401"/>
      <c r="E45" s="403"/>
      <c r="F45" s="401"/>
      <c r="G45" s="403"/>
      <c r="H45" s="401"/>
      <c r="I45" s="403"/>
      <c r="J45" s="401"/>
      <c r="K45" s="403"/>
      <c r="L45" s="401"/>
      <c r="M45" s="403"/>
      <c r="N45" s="401"/>
      <c r="O45" s="403"/>
      <c r="P45" s="401"/>
      <c r="Q45" s="403"/>
      <c r="R45" s="401"/>
      <c r="S45" s="403"/>
      <c r="T45" s="401"/>
      <c r="U45" s="403"/>
      <c r="V45" s="185">
        <f t="shared" si="0"/>
        <v>0</v>
      </c>
      <c r="W45" s="185">
        <f t="shared" si="0"/>
        <v>0</v>
      </c>
      <c r="X45" s="185">
        <f t="shared" si="1"/>
        <v>0</v>
      </c>
      <c r="Y45" s="33">
        <f>'Quadro 1'!X45</f>
        <v>0</v>
      </c>
      <c r="Z45" s="33">
        <f>'Quadro 1'!Y45</f>
        <v>0</v>
      </c>
      <c r="AA45" s="33">
        <f>'Quadro 1'!Z45</f>
        <v>0</v>
      </c>
    </row>
    <row r="46" spans="1:27" s="34" customFormat="1" ht="24.95" customHeight="1" x14ac:dyDescent="0.15">
      <c r="A46" s="298" t="s">
        <v>69</v>
      </c>
      <c r="B46" s="406"/>
      <c r="C46" s="407"/>
      <c r="D46" s="401"/>
      <c r="E46" s="403"/>
      <c r="F46" s="401"/>
      <c r="G46" s="403"/>
      <c r="H46" s="401"/>
      <c r="I46" s="403"/>
      <c r="J46" s="401"/>
      <c r="K46" s="403"/>
      <c r="L46" s="401"/>
      <c r="M46" s="403"/>
      <c r="N46" s="401"/>
      <c r="O46" s="403"/>
      <c r="P46" s="401"/>
      <c r="Q46" s="403"/>
      <c r="R46" s="401"/>
      <c r="S46" s="403"/>
      <c r="T46" s="401"/>
      <c r="U46" s="403"/>
      <c r="V46" s="185">
        <f t="shared" si="0"/>
        <v>0</v>
      </c>
      <c r="W46" s="185">
        <f t="shared" si="0"/>
        <v>0</v>
      </c>
      <c r="X46" s="185">
        <f t="shared" si="1"/>
        <v>0</v>
      </c>
      <c r="Y46" s="33">
        <f>'Quadro 1'!X46</f>
        <v>0</v>
      </c>
      <c r="Z46" s="33">
        <f>'Quadro 1'!Y46</f>
        <v>0</v>
      </c>
      <c r="AA46" s="33">
        <f>'Quadro 1'!Z46</f>
        <v>0</v>
      </c>
    </row>
    <row r="47" spans="1:27" s="34" customFormat="1" ht="24.95" customHeight="1" x14ac:dyDescent="0.15">
      <c r="A47" s="298" t="s">
        <v>70</v>
      </c>
      <c r="B47" s="406"/>
      <c r="C47" s="407"/>
      <c r="D47" s="400"/>
      <c r="E47" s="404"/>
      <c r="F47" s="400"/>
      <c r="G47" s="404"/>
      <c r="H47" s="400"/>
      <c r="I47" s="404"/>
      <c r="J47" s="400"/>
      <c r="K47" s="404"/>
      <c r="L47" s="400"/>
      <c r="M47" s="404"/>
      <c r="N47" s="400"/>
      <c r="O47" s="404"/>
      <c r="P47" s="400"/>
      <c r="Q47" s="404"/>
      <c r="R47" s="400"/>
      <c r="S47" s="404"/>
      <c r="T47" s="400"/>
      <c r="U47" s="404"/>
      <c r="V47" s="184">
        <f t="shared" si="0"/>
        <v>0</v>
      </c>
      <c r="W47" s="184">
        <f t="shared" si="0"/>
        <v>0</v>
      </c>
      <c r="X47" s="184">
        <f t="shared" si="1"/>
        <v>0</v>
      </c>
      <c r="Y47" s="33">
        <f>'Quadro 1'!X47</f>
        <v>0</v>
      </c>
      <c r="Z47" s="33">
        <f>'Quadro 1'!Y47</f>
        <v>0</v>
      </c>
      <c r="AA47" s="33">
        <f>'Quadro 1'!Z47</f>
        <v>0</v>
      </c>
    </row>
    <row r="48" spans="1:27" s="13" customFormat="1" ht="15" customHeight="1" x14ac:dyDescent="0.15">
      <c r="A48" s="28" t="s">
        <v>71</v>
      </c>
      <c r="B48" s="186">
        <f t="shared" ref="B48:W48" si="2">SUM(B4:B47)</f>
        <v>0</v>
      </c>
      <c r="C48" s="186">
        <f t="shared" si="2"/>
        <v>0</v>
      </c>
      <c r="D48" s="186">
        <f t="shared" si="2"/>
        <v>7</v>
      </c>
      <c r="E48" s="186">
        <f t="shared" si="2"/>
        <v>5</v>
      </c>
      <c r="F48" s="186">
        <f t="shared" si="2"/>
        <v>6</v>
      </c>
      <c r="G48" s="186">
        <f t="shared" si="2"/>
        <v>3</v>
      </c>
      <c r="H48" s="186">
        <f t="shared" si="2"/>
        <v>21</v>
      </c>
      <c r="I48" s="186">
        <f t="shared" si="2"/>
        <v>17</v>
      </c>
      <c r="J48" s="186">
        <f t="shared" si="2"/>
        <v>9</v>
      </c>
      <c r="K48" s="186">
        <f t="shared" si="2"/>
        <v>12</v>
      </c>
      <c r="L48" s="186">
        <f t="shared" si="2"/>
        <v>44</v>
      </c>
      <c r="M48" s="186">
        <f t="shared" si="2"/>
        <v>65</v>
      </c>
      <c r="N48" s="186">
        <f t="shared" si="2"/>
        <v>3</v>
      </c>
      <c r="O48" s="186">
        <f t="shared" si="2"/>
        <v>6</v>
      </c>
      <c r="P48" s="186">
        <f t="shared" si="2"/>
        <v>149</v>
      </c>
      <c r="Q48" s="186">
        <f t="shared" si="2"/>
        <v>275</v>
      </c>
      <c r="R48" s="186">
        <f t="shared" si="2"/>
        <v>29</v>
      </c>
      <c r="S48" s="186">
        <f t="shared" si="2"/>
        <v>52</v>
      </c>
      <c r="T48" s="186">
        <f t="shared" si="2"/>
        <v>6</v>
      </c>
      <c r="U48" s="186">
        <f t="shared" si="2"/>
        <v>9</v>
      </c>
      <c r="V48" s="186">
        <f t="shared" si="2"/>
        <v>274</v>
      </c>
      <c r="W48" s="186">
        <f t="shared" si="2"/>
        <v>444</v>
      </c>
      <c r="X48" s="186">
        <f>V48+W48</f>
        <v>718</v>
      </c>
    </row>
    <row r="49" spans="1:27" s="13" customFormat="1" ht="9.9499999999999993" customHeight="1" x14ac:dyDescent="0.15">
      <c r="A49" s="624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35"/>
      <c r="V49" s="30">
        <f>'Quadro 1'!X48</f>
        <v>274</v>
      </c>
      <c r="W49" s="30">
        <f>'Quadro 1'!Y48</f>
        <v>444</v>
      </c>
      <c r="X49" s="30">
        <f>'Quadro 1'!Z48</f>
        <v>718</v>
      </c>
    </row>
    <row r="50" spans="1:27" s="32" customFormat="1" ht="24.95" customHeight="1" x14ac:dyDescent="0.15">
      <c r="A50" s="623" t="s">
        <v>101</v>
      </c>
      <c r="B50" s="623" t="s">
        <v>102</v>
      </c>
      <c r="C50" s="623"/>
      <c r="D50" s="623" t="s">
        <v>103</v>
      </c>
      <c r="E50" s="623"/>
      <c r="F50" s="623" t="s">
        <v>104</v>
      </c>
      <c r="G50" s="623"/>
      <c r="H50" s="623" t="s">
        <v>105</v>
      </c>
      <c r="I50" s="623"/>
      <c r="J50" s="623" t="s">
        <v>106</v>
      </c>
      <c r="K50" s="623"/>
      <c r="L50" s="623" t="s">
        <v>107</v>
      </c>
      <c r="M50" s="623"/>
      <c r="N50" s="623" t="s">
        <v>108</v>
      </c>
      <c r="O50" s="623"/>
      <c r="P50" s="623" t="s">
        <v>109</v>
      </c>
      <c r="Q50" s="623"/>
      <c r="R50" s="623" t="s">
        <v>110</v>
      </c>
      <c r="S50" s="623"/>
      <c r="T50" s="623" t="s">
        <v>111</v>
      </c>
      <c r="U50" s="623"/>
      <c r="V50" s="623" t="s">
        <v>35</v>
      </c>
      <c r="W50" s="623"/>
      <c r="X50" s="623" t="s">
        <v>71</v>
      </c>
    </row>
    <row r="51" spans="1:27" s="32" customFormat="1" ht="15" customHeight="1" x14ac:dyDescent="0.15">
      <c r="A51" s="623"/>
      <c r="B51" s="28" t="s">
        <v>36</v>
      </c>
      <c r="C51" s="28" t="s">
        <v>37</v>
      </c>
      <c r="D51" s="28" t="s">
        <v>36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36</v>
      </c>
      <c r="U51" s="28" t="s">
        <v>37</v>
      </c>
      <c r="V51" s="28" t="s">
        <v>36</v>
      </c>
      <c r="W51" s="28" t="s">
        <v>37</v>
      </c>
      <c r="X51" s="623"/>
    </row>
    <row r="52" spans="1:27" s="13" customFormat="1" ht="24.95" customHeight="1" x14ac:dyDescent="0.15">
      <c r="A52" s="178" t="s">
        <v>73</v>
      </c>
      <c r="B52" s="410"/>
      <c r="C52" s="408"/>
      <c r="D52" s="410"/>
      <c r="E52" s="408"/>
      <c r="F52" s="410"/>
      <c r="G52" s="408"/>
      <c r="H52" s="410"/>
      <c r="I52" s="408"/>
      <c r="J52" s="410"/>
      <c r="K52" s="408"/>
      <c r="L52" s="410"/>
      <c r="M52" s="408"/>
      <c r="N52" s="410"/>
      <c r="O52" s="408"/>
      <c r="P52" s="410"/>
      <c r="Q52" s="408"/>
      <c r="R52" s="410"/>
      <c r="S52" s="408"/>
      <c r="T52" s="410"/>
      <c r="U52" s="408"/>
      <c r="V52" s="183">
        <f>B52+D52+F52+H52+J52+L52+N52+P52+R52+T52</f>
        <v>0</v>
      </c>
      <c r="W52" s="183">
        <f>C52+E52+G52+I52+K52+M52+O52+Q52+S52+U52</f>
        <v>0</v>
      </c>
      <c r="X52" s="183">
        <f>V52+W52</f>
        <v>0</v>
      </c>
      <c r="Y52" s="31">
        <f>'Quadro 1'!B51</f>
        <v>0</v>
      </c>
      <c r="Z52" s="31">
        <f>'Quadro 1'!C51</f>
        <v>0</v>
      </c>
      <c r="AA52" s="31">
        <f>'Quadro 1'!D51</f>
        <v>0</v>
      </c>
    </row>
    <row r="53" spans="1:27" s="13" customFormat="1" ht="24.95" customHeight="1" x14ac:dyDescent="0.15">
      <c r="A53" s="179" t="s">
        <v>74</v>
      </c>
      <c r="B53" s="411"/>
      <c r="C53" s="409"/>
      <c r="D53" s="411"/>
      <c r="E53" s="409"/>
      <c r="F53" s="411"/>
      <c r="G53" s="409"/>
      <c r="H53" s="411"/>
      <c r="I53" s="409"/>
      <c r="J53" s="411"/>
      <c r="K53" s="409"/>
      <c r="L53" s="411"/>
      <c r="M53" s="409"/>
      <c r="N53" s="411"/>
      <c r="O53" s="409"/>
      <c r="P53" s="411"/>
      <c r="Q53" s="409">
        <v>1</v>
      </c>
      <c r="R53" s="411">
        <v>1</v>
      </c>
      <c r="S53" s="409">
        <v>1</v>
      </c>
      <c r="T53" s="411"/>
      <c r="U53" s="409"/>
      <c r="V53" s="184">
        <f>B53+D53+F53+H53+J53+L53+N53+P53+R53+T53</f>
        <v>1</v>
      </c>
      <c r="W53" s="184">
        <f>C53+E53+G53+I53+K53+M53+O53+Q53+S53+U53</f>
        <v>2</v>
      </c>
      <c r="X53" s="184">
        <f>V53+W53</f>
        <v>3</v>
      </c>
      <c r="Y53" s="31">
        <f>'Quadro 1'!B52</f>
        <v>1</v>
      </c>
      <c r="Z53" s="31">
        <f>'Quadro 1'!C52</f>
        <v>2</v>
      </c>
      <c r="AA53" s="31">
        <f>'Quadro 1'!D52</f>
        <v>3</v>
      </c>
    </row>
    <row r="54" spans="1:27" s="13" customFormat="1" ht="15" customHeight="1" x14ac:dyDescent="0.15">
      <c r="A54" s="28" t="s">
        <v>71</v>
      </c>
      <c r="B54" s="186">
        <f>SUM(B52:B53)</f>
        <v>0</v>
      </c>
      <c r="C54" s="186">
        <f t="shared" ref="C54:U54" si="3">SUM(C52:C53)</f>
        <v>0</v>
      </c>
      <c r="D54" s="186">
        <f t="shared" si="3"/>
        <v>0</v>
      </c>
      <c r="E54" s="186">
        <f t="shared" si="3"/>
        <v>0</v>
      </c>
      <c r="F54" s="186">
        <f t="shared" si="3"/>
        <v>0</v>
      </c>
      <c r="G54" s="186">
        <f t="shared" si="3"/>
        <v>0</v>
      </c>
      <c r="H54" s="186">
        <f t="shared" si="3"/>
        <v>0</v>
      </c>
      <c r="I54" s="186">
        <f t="shared" si="3"/>
        <v>0</v>
      </c>
      <c r="J54" s="186">
        <f t="shared" si="3"/>
        <v>0</v>
      </c>
      <c r="K54" s="186">
        <f t="shared" si="3"/>
        <v>0</v>
      </c>
      <c r="L54" s="186">
        <f t="shared" si="3"/>
        <v>0</v>
      </c>
      <c r="M54" s="186">
        <f t="shared" si="3"/>
        <v>0</v>
      </c>
      <c r="N54" s="186">
        <f t="shared" si="3"/>
        <v>0</v>
      </c>
      <c r="O54" s="186">
        <f t="shared" si="3"/>
        <v>0</v>
      </c>
      <c r="P54" s="186">
        <f t="shared" si="3"/>
        <v>0</v>
      </c>
      <c r="Q54" s="186">
        <f t="shared" si="3"/>
        <v>1</v>
      </c>
      <c r="R54" s="186">
        <f t="shared" si="3"/>
        <v>1</v>
      </c>
      <c r="S54" s="186">
        <f t="shared" si="3"/>
        <v>1</v>
      </c>
      <c r="T54" s="186">
        <f t="shared" si="3"/>
        <v>0</v>
      </c>
      <c r="U54" s="186">
        <f t="shared" si="3"/>
        <v>0</v>
      </c>
      <c r="V54" s="186">
        <f>SUM(V52:V53)</f>
        <v>1</v>
      </c>
      <c r="W54" s="186">
        <f>SUM(W52:W53)</f>
        <v>2</v>
      </c>
      <c r="X54" s="186">
        <f>V54+W54</f>
        <v>3</v>
      </c>
    </row>
    <row r="55" spans="1:27" s="13" customFormat="1" ht="9.9499999999999993" customHeight="1" x14ac:dyDescent="0.15">
      <c r="V55" s="31">
        <f>'Quadro 1'!B53</f>
        <v>1</v>
      </c>
      <c r="W55" s="31">
        <f>'Quadro 1'!C53</f>
        <v>2</v>
      </c>
      <c r="X55" s="31">
        <f>'Quadro 1'!D53</f>
        <v>3</v>
      </c>
    </row>
    <row r="56" spans="1:27" s="20" customFormat="1" ht="13.35" customHeight="1" x14ac:dyDescent="0.3">
      <c r="A56" s="18" t="s">
        <v>75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</row>
    <row r="57" spans="1:27" s="20" customFormat="1" ht="13.35" customHeight="1" x14ac:dyDescent="0.3">
      <c r="A57" s="300" t="s">
        <v>421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</row>
    <row r="58" spans="1:27" s="20" customFormat="1" ht="13.35" customHeight="1" x14ac:dyDescent="0.3">
      <c r="A58" s="69" t="s">
        <v>422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1:27" s="20" customFormat="1" ht="13.35" customHeight="1" x14ac:dyDescent="0.3">
      <c r="A59" s="69" t="s">
        <v>76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1:27" s="20" customFormat="1" ht="26.45" customHeight="1" x14ac:dyDescent="0.3">
      <c r="A60" s="613" t="s">
        <v>423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</row>
    <row r="61" spans="1:27" s="367" customFormat="1" ht="14.25" customHeight="1" x14ac:dyDescent="0.3">
      <c r="A61" s="364" t="s">
        <v>519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49"/>
      <c r="Y61" s="49"/>
      <c r="Z61" s="299"/>
    </row>
    <row r="62" spans="1:27" ht="12" customHeight="1" x14ac:dyDescent="0.3"/>
  </sheetData>
  <sheetProtection algorithmName="SHA-512" hashValue="j1byGaWhfHv8NYLAXW+liwoP/jVfKyu5CCYc8FKp4GVjYAanhQMK/ynmhVjWHGA4z0mpIALsUO3YwsmPzcbBnw==" saltValue="MlDBkq7hysv8zhsRRfRk+A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3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47" sqref="E47"/>
    </sheetView>
  </sheetViews>
  <sheetFormatPr defaultColWidth="9.140625" defaultRowHeight="15" x14ac:dyDescent="0.3"/>
  <cols>
    <col min="1" max="1" width="30.7109375" style="42" customWidth="1"/>
    <col min="2" max="10" width="8.7109375" style="42" customWidth="1"/>
    <col min="11" max="16384" width="9.140625" style="42"/>
  </cols>
  <sheetData>
    <row r="1" spans="1:10" s="36" customFormat="1" ht="39.950000000000003" customHeight="1" x14ac:dyDescent="0.2">
      <c r="A1" s="625" t="s">
        <v>439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s="37" customFormat="1" ht="15" customHeight="1" x14ac:dyDescent="0.15">
      <c r="A2" s="626" t="s">
        <v>112</v>
      </c>
      <c r="B2" s="626" t="s">
        <v>113</v>
      </c>
      <c r="C2" s="626"/>
      <c r="D2" s="626" t="s">
        <v>114</v>
      </c>
      <c r="E2" s="626"/>
      <c r="F2" s="626" t="s">
        <v>115</v>
      </c>
      <c r="G2" s="626"/>
      <c r="H2" s="626" t="s">
        <v>35</v>
      </c>
      <c r="I2" s="626"/>
      <c r="J2" s="626" t="s">
        <v>71</v>
      </c>
    </row>
    <row r="3" spans="1:10" s="37" customFormat="1" ht="15" customHeight="1" x14ac:dyDescent="0.15">
      <c r="A3" s="626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626"/>
    </row>
    <row r="4" spans="1:10" s="37" customFormat="1" ht="24.95" customHeight="1" x14ac:dyDescent="0.15">
      <c r="A4" s="298" t="s">
        <v>38</v>
      </c>
      <c r="B4" s="412"/>
      <c r="C4" s="415"/>
      <c r="D4" s="412"/>
      <c r="E4" s="415"/>
      <c r="F4" s="412"/>
      <c r="G4" s="415"/>
      <c r="H4" s="235">
        <f>B4+D4+F4</f>
        <v>0</v>
      </c>
      <c r="I4" s="235">
        <f>C4+E4+G4</f>
        <v>0</v>
      </c>
      <c r="J4" s="235">
        <f>H4+I4</f>
        <v>0</v>
      </c>
    </row>
    <row r="5" spans="1:10" s="37" customFormat="1" ht="24.95" customHeight="1" x14ac:dyDescent="0.15">
      <c r="A5" s="298" t="s">
        <v>409</v>
      </c>
      <c r="B5" s="414"/>
      <c r="C5" s="416"/>
      <c r="D5" s="414"/>
      <c r="E5" s="416"/>
      <c r="F5" s="414"/>
      <c r="G5" s="416"/>
      <c r="H5" s="236">
        <f t="shared" ref="H5:I47" si="0">B5+D5+F5</f>
        <v>0</v>
      </c>
      <c r="I5" s="236">
        <f t="shared" si="0"/>
        <v>0</v>
      </c>
      <c r="J5" s="236">
        <f t="shared" ref="J5:J47" si="1">H5+I5</f>
        <v>0</v>
      </c>
    </row>
    <row r="6" spans="1:10" s="37" customFormat="1" ht="24.95" customHeight="1" x14ac:dyDescent="0.15">
      <c r="A6" s="298" t="s">
        <v>410</v>
      </c>
      <c r="B6" s="414"/>
      <c r="C6" s="416"/>
      <c r="D6" s="414"/>
      <c r="E6" s="416"/>
      <c r="F6" s="414"/>
      <c r="G6" s="416"/>
      <c r="H6" s="236">
        <f t="shared" si="0"/>
        <v>0</v>
      </c>
      <c r="I6" s="236">
        <f t="shared" si="0"/>
        <v>0</v>
      </c>
      <c r="J6" s="236">
        <f t="shared" si="1"/>
        <v>0</v>
      </c>
    </row>
    <row r="7" spans="1:10" s="37" customFormat="1" ht="24.95" customHeight="1" x14ac:dyDescent="0.15">
      <c r="A7" s="298" t="s">
        <v>411</v>
      </c>
      <c r="B7" s="414"/>
      <c r="C7" s="416"/>
      <c r="D7" s="414"/>
      <c r="E7" s="416"/>
      <c r="F7" s="414"/>
      <c r="G7" s="416"/>
      <c r="H7" s="236">
        <f t="shared" si="0"/>
        <v>0</v>
      </c>
      <c r="I7" s="236">
        <f t="shared" si="0"/>
        <v>0</v>
      </c>
      <c r="J7" s="236">
        <f t="shared" si="1"/>
        <v>0</v>
      </c>
    </row>
    <row r="8" spans="1:10" s="37" customFormat="1" ht="24.95" customHeight="1" x14ac:dyDescent="0.15">
      <c r="A8" s="298" t="s">
        <v>412</v>
      </c>
      <c r="B8" s="414"/>
      <c r="C8" s="416"/>
      <c r="D8" s="414"/>
      <c r="E8" s="416"/>
      <c r="F8" s="414"/>
      <c r="G8" s="416"/>
      <c r="H8" s="236">
        <f t="shared" si="0"/>
        <v>0</v>
      </c>
      <c r="I8" s="236">
        <f t="shared" si="0"/>
        <v>0</v>
      </c>
      <c r="J8" s="236">
        <f t="shared" si="1"/>
        <v>0</v>
      </c>
    </row>
    <row r="9" spans="1:10" s="37" customFormat="1" ht="24.95" customHeight="1" x14ac:dyDescent="0.15">
      <c r="A9" s="298" t="s">
        <v>413</v>
      </c>
      <c r="B9" s="414"/>
      <c r="C9" s="416"/>
      <c r="D9" s="414"/>
      <c r="E9" s="416"/>
      <c r="F9" s="414"/>
      <c r="G9" s="416"/>
      <c r="H9" s="236">
        <f t="shared" si="0"/>
        <v>0</v>
      </c>
      <c r="I9" s="236">
        <f t="shared" si="0"/>
        <v>0</v>
      </c>
      <c r="J9" s="236">
        <f t="shared" si="1"/>
        <v>0</v>
      </c>
    </row>
    <row r="10" spans="1:10" s="37" customFormat="1" ht="24.95" customHeight="1" x14ac:dyDescent="0.15">
      <c r="A10" s="298" t="s">
        <v>39</v>
      </c>
      <c r="B10" s="414"/>
      <c r="C10" s="416"/>
      <c r="D10" s="414"/>
      <c r="E10" s="416"/>
      <c r="F10" s="414"/>
      <c r="G10" s="416"/>
      <c r="H10" s="236">
        <f t="shared" si="0"/>
        <v>0</v>
      </c>
      <c r="I10" s="236">
        <f t="shared" si="0"/>
        <v>0</v>
      </c>
      <c r="J10" s="236">
        <f t="shared" si="1"/>
        <v>0</v>
      </c>
    </row>
    <row r="11" spans="1:10" s="37" customFormat="1" ht="24.95" customHeight="1" x14ac:dyDescent="0.15">
      <c r="A11" s="298" t="s">
        <v>40</v>
      </c>
      <c r="B11" s="414"/>
      <c r="C11" s="416"/>
      <c r="D11" s="414"/>
      <c r="E11" s="416"/>
      <c r="F11" s="414"/>
      <c r="G11" s="416"/>
      <c r="H11" s="236">
        <f t="shared" si="0"/>
        <v>0</v>
      </c>
      <c r="I11" s="236">
        <f t="shared" si="0"/>
        <v>0</v>
      </c>
      <c r="J11" s="236">
        <f t="shared" si="1"/>
        <v>0</v>
      </c>
    </row>
    <row r="12" spans="1:10" s="37" customFormat="1" ht="24.95" customHeight="1" x14ac:dyDescent="0.15">
      <c r="A12" s="298" t="s">
        <v>41</v>
      </c>
      <c r="B12" s="414"/>
      <c r="C12" s="416"/>
      <c r="D12" s="414"/>
      <c r="E12" s="416"/>
      <c r="F12" s="414"/>
      <c r="G12" s="416"/>
      <c r="H12" s="236">
        <f t="shared" si="0"/>
        <v>0</v>
      </c>
      <c r="I12" s="236">
        <f t="shared" si="0"/>
        <v>0</v>
      </c>
      <c r="J12" s="236">
        <f t="shared" si="1"/>
        <v>0</v>
      </c>
    </row>
    <row r="13" spans="1:10" s="37" customFormat="1" ht="24.95" customHeight="1" x14ac:dyDescent="0.15">
      <c r="A13" s="298" t="s">
        <v>42</v>
      </c>
      <c r="B13" s="414"/>
      <c r="C13" s="416"/>
      <c r="D13" s="414"/>
      <c r="E13" s="416"/>
      <c r="F13" s="414"/>
      <c r="G13" s="416"/>
      <c r="H13" s="236">
        <f t="shared" si="0"/>
        <v>0</v>
      </c>
      <c r="I13" s="236">
        <f t="shared" si="0"/>
        <v>0</v>
      </c>
      <c r="J13" s="236">
        <f t="shared" si="1"/>
        <v>0</v>
      </c>
    </row>
    <row r="14" spans="1:10" s="37" customFormat="1" ht="24.95" customHeight="1" x14ac:dyDescent="0.15">
      <c r="A14" s="298" t="s">
        <v>43</v>
      </c>
      <c r="B14" s="414"/>
      <c r="C14" s="416"/>
      <c r="D14" s="414"/>
      <c r="E14" s="416"/>
      <c r="F14" s="414"/>
      <c r="G14" s="416"/>
      <c r="H14" s="236">
        <f t="shared" si="0"/>
        <v>0</v>
      </c>
      <c r="I14" s="236">
        <f t="shared" si="0"/>
        <v>0</v>
      </c>
      <c r="J14" s="236">
        <f t="shared" si="1"/>
        <v>0</v>
      </c>
    </row>
    <row r="15" spans="1:10" s="37" customFormat="1" ht="24.95" customHeight="1" x14ac:dyDescent="0.15">
      <c r="A15" s="298" t="s">
        <v>44</v>
      </c>
      <c r="B15" s="414"/>
      <c r="C15" s="416"/>
      <c r="D15" s="414"/>
      <c r="E15" s="416"/>
      <c r="F15" s="414"/>
      <c r="G15" s="416"/>
      <c r="H15" s="236">
        <f t="shared" si="0"/>
        <v>0</v>
      </c>
      <c r="I15" s="236">
        <f t="shared" si="0"/>
        <v>0</v>
      </c>
      <c r="J15" s="236">
        <f t="shared" si="1"/>
        <v>0</v>
      </c>
    </row>
    <row r="16" spans="1:10" s="37" customFormat="1" ht="24.95" customHeight="1" x14ac:dyDescent="0.15">
      <c r="A16" s="298" t="s">
        <v>45</v>
      </c>
      <c r="B16" s="414"/>
      <c r="C16" s="416"/>
      <c r="D16" s="414"/>
      <c r="E16" s="416"/>
      <c r="F16" s="414"/>
      <c r="G16" s="416"/>
      <c r="H16" s="236">
        <f t="shared" si="0"/>
        <v>0</v>
      </c>
      <c r="I16" s="236">
        <f t="shared" si="0"/>
        <v>0</v>
      </c>
      <c r="J16" s="236">
        <f t="shared" si="1"/>
        <v>0</v>
      </c>
    </row>
    <row r="17" spans="1:10" s="37" customFormat="1" ht="24.95" customHeight="1" x14ac:dyDescent="0.15">
      <c r="A17" s="298" t="s">
        <v>504</v>
      </c>
      <c r="B17" s="414"/>
      <c r="C17" s="416"/>
      <c r="D17" s="414"/>
      <c r="E17" s="416"/>
      <c r="F17" s="414"/>
      <c r="G17" s="416"/>
      <c r="H17" s="236">
        <f t="shared" si="0"/>
        <v>0</v>
      </c>
      <c r="I17" s="236">
        <f t="shared" si="0"/>
        <v>0</v>
      </c>
      <c r="J17" s="236">
        <f t="shared" si="1"/>
        <v>0</v>
      </c>
    </row>
    <row r="18" spans="1:10" s="37" customFormat="1" ht="24.95" customHeight="1" x14ac:dyDescent="0.15">
      <c r="A18" s="298" t="s">
        <v>48</v>
      </c>
      <c r="B18" s="414"/>
      <c r="C18" s="416"/>
      <c r="D18" s="414"/>
      <c r="E18" s="416"/>
      <c r="F18" s="414"/>
      <c r="G18" s="416"/>
      <c r="H18" s="236">
        <f t="shared" si="0"/>
        <v>0</v>
      </c>
      <c r="I18" s="236">
        <f t="shared" si="0"/>
        <v>0</v>
      </c>
      <c r="J18" s="236">
        <f t="shared" si="1"/>
        <v>0</v>
      </c>
    </row>
    <row r="19" spans="1:10" s="37" customFormat="1" ht="24.95" customHeight="1" x14ac:dyDescent="0.15">
      <c r="A19" s="298" t="s">
        <v>49</v>
      </c>
      <c r="B19" s="414"/>
      <c r="C19" s="416"/>
      <c r="D19" s="414"/>
      <c r="E19" s="416"/>
      <c r="F19" s="414"/>
      <c r="G19" s="416"/>
      <c r="H19" s="236">
        <f t="shared" si="0"/>
        <v>0</v>
      </c>
      <c r="I19" s="236">
        <f t="shared" si="0"/>
        <v>0</v>
      </c>
      <c r="J19" s="236">
        <f t="shared" si="1"/>
        <v>0</v>
      </c>
    </row>
    <row r="20" spans="1:10" s="37" customFormat="1" ht="24.95" customHeight="1" x14ac:dyDescent="0.15">
      <c r="A20" s="298" t="s">
        <v>50</v>
      </c>
      <c r="B20" s="414"/>
      <c r="C20" s="416"/>
      <c r="D20" s="414"/>
      <c r="E20" s="416"/>
      <c r="F20" s="414"/>
      <c r="G20" s="416"/>
      <c r="H20" s="236">
        <f t="shared" si="0"/>
        <v>0</v>
      </c>
      <c r="I20" s="236">
        <f t="shared" si="0"/>
        <v>0</v>
      </c>
      <c r="J20" s="236">
        <f t="shared" si="1"/>
        <v>0</v>
      </c>
    </row>
    <row r="21" spans="1:10" s="37" customFormat="1" ht="24.95" customHeight="1" x14ac:dyDescent="0.15">
      <c r="A21" s="298" t="s">
        <v>51</v>
      </c>
      <c r="B21" s="414"/>
      <c r="C21" s="416"/>
      <c r="D21" s="414"/>
      <c r="E21" s="416"/>
      <c r="F21" s="414"/>
      <c r="G21" s="416"/>
      <c r="H21" s="236">
        <f t="shared" si="0"/>
        <v>0</v>
      </c>
      <c r="I21" s="236">
        <f t="shared" si="0"/>
        <v>0</v>
      </c>
      <c r="J21" s="236">
        <f t="shared" si="1"/>
        <v>0</v>
      </c>
    </row>
    <row r="22" spans="1:10" s="37" customFormat="1" ht="24.95" customHeight="1" x14ac:dyDescent="0.15">
      <c r="A22" s="298" t="s">
        <v>52</v>
      </c>
      <c r="B22" s="414"/>
      <c r="C22" s="416"/>
      <c r="D22" s="414"/>
      <c r="E22" s="416"/>
      <c r="F22" s="414"/>
      <c r="G22" s="416"/>
      <c r="H22" s="236">
        <f t="shared" si="0"/>
        <v>0</v>
      </c>
      <c r="I22" s="236">
        <f t="shared" si="0"/>
        <v>0</v>
      </c>
      <c r="J22" s="236">
        <f t="shared" si="1"/>
        <v>0</v>
      </c>
    </row>
    <row r="23" spans="1:10" s="37" customFormat="1" ht="24.95" customHeight="1" x14ac:dyDescent="0.15">
      <c r="A23" s="298" t="s">
        <v>53</v>
      </c>
      <c r="B23" s="414"/>
      <c r="C23" s="416"/>
      <c r="D23" s="414"/>
      <c r="E23" s="416"/>
      <c r="F23" s="414"/>
      <c r="G23" s="416"/>
      <c r="H23" s="236">
        <f t="shared" si="0"/>
        <v>0</v>
      </c>
      <c r="I23" s="236">
        <f t="shared" si="0"/>
        <v>0</v>
      </c>
      <c r="J23" s="236">
        <f t="shared" si="1"/>
        <v>0</v>
      </c>
    </row>
    <row r="24" spans="1:10" s="37" customFormat="1" ht="24.95" customHeight="1" x14ac:dyDescent="0.15">
      <c r="A24" s="298" t="s">
        <v>54</v>
      </c>
      <c r="B24" s="414"/>
      <c r="C24" s="416"/>
      <c r="D24" s="414"/>
      <c r="E24" s="416"/>
      <c r="F24" s="414"/>
      <c r="G24" s="416"/>
      <c r="H24" s="236">
        <f t="shared" si="0"/>
        <v>0</v>
      </c>
      <c r="I24" s="236">
        <f t="shared" si="0"/>
        <v>0</v>
      </c>
      <c r="J24" s="236">
        <f t="shared" si="1"/>
        <v>0</v>
      </c>
    </row>
    <row r="25" spans="1:10" s="37" customFormat="1" ht="24.95" customHeight="1" x14ac:dyDescent="0.15">
      <c r="A25" s="298" t="s">
        <v>55</v>
      </c>
      <c r="B25" s="414"/>
      <c r="C25" s="416"/>
      <c r="D25" s="414"/>
      <c r="E25" s="416"/>
      <c r="F25" s="414"/>
      <c r="G25" s="416"/>
      <c r="H25" s="236">
        <f t="shared" si="0"/>
        <v>0</v>
      </c>
      <c r="I25" s="236">
        <f t="shared" si="0"/>
        <v>0</v>
      </c>
      <c r="J25" s="236">
        <f t="shared" si="1"/>
        <v>0</v>
      </c>
    </row>
    <row r="26" spans="1:10" s="37" customFormat="1" ht="24.95" customHeight="1" x14ac:dyDescent="0.15">
      <c r="A26" s="298" t="s">
        <v>56</v>
      </c>
      <c r="B26" s="414"/>
      <c r="C26" s="416"/>
      <c r="D26" s="414"/>
      <c r="E26" s="416"/>
      <c r="F26" s="414"/>
      <c r="G26" s="416"/>
      <c r="H26" s="236">
        <f t="shared" si="0"/>
        <v>0</v>
      </c>
      <c r="I26" s="236">
        <f t="shared" si="0"/>
        <v>0</v>
      </c>
      <c r="J26" s="236">
        <f t="shared" si="1"/>
        <v>0</v>
      </c>
    </row>
    <row r="27" spans="1:10" s="37" customFormat="1" ht="24.95" customHeight="1" x14ac:dyDescent="0.15">
      <c r="A27" s="298" t="s">
        <v>57</v>
      </c>
      <c r="B27" s="414"/>
      <c r="C27" s="416"/>
      <c r="D27" s="414"/>
      <c r="E27" s="416"/>
      <c r="F27" s="414"/>
      <c r="G27" s="416"/>
      <c r="H27" s="236">
        <f t="shared" si="0"/>
        <v>0</v>
      </c>
      <c r="I27" s="236">
        <f t="shared" si="0"/>
        <v>0</v>
      </c>
      <c r="J27" s="236">
        <f t="shared" si="1"/>
        <v>0</v>
      </c>
    </row>
    <row r="28" spans="1:10" s="37" customFormat="1" ht="24.95" customHeight="1" x14ac:dyDescent="0.15">
      <c r="A28" s="298" t="s">
        <v>58</v>
      </c>
      <c r="B28" s="414"/>
      <c r="C28" s="416"/>
      <c r="D28" s="414"/>
      <c r="E28" s="416"/>
      <c r="F28" s="414"/>
      <c r="G28" s="416"/>
      <c r="H28" s="236">
        <f t="shared" si="0"/>
        <v>0</v>
      </c>
      <c r="I28" s="236">
        <f t="shared" si="0"/>
        <v>0</v>
      </c>
      <c r="J28" s="236">
        <f t="shared" si="1"/>
        <v>0</v>
      </c>
    </row>
    <row r="29" spans="1:10" s="37" customFormat="1" ht="24.95" customHeight="1" x14ac:dyDescent="0.15">
      <c r="A29" s="298" t="s">
        <v>59</v>
      </c>
      <c r="B29" s="414"/>
      <c r="C29" s="416"/>
      <c r="D29" s="414"/>
      <c r="E29" s="416"/>
      <c r="F29" s="414"/>
      <c r="G29" s="416"/>
      <c r="H29" s="236">
        <f t="shared" si="0"/>
        <v>0</v>
      </c>
      <c r="I29" s="236">
        <f t="shared" si="0"/>
        <v>0</v>
      </c>
      <c r="J29" s="236">
        <f t="shared" si="1"/>
        <v>0</v>
      </c>
    </row>
    <row r="30" spans="1:10" s="37" customFormat="1" ht="24.95" customHeight="1" x14ac:dyDescent="0.15">
      <c r="A30" s="298" t="s">
        <v>60</v>
      </c>
      <c r="B30" s="414"/>
      <c r="C30" s="416"/>
      <c r="D30" s="414"/>
      <c r="E30" s="416"/>
      <c r="F30" s="414"/>
      <c r="G30" s="416"/>
      <c r="H30" s="236">
        <f t="shared" si="0"/>
        <v>0</v>
      </c>
      <c r="I30" s="236">
        <f t="shared" si="0"/>
        <v>0</v>
      </c>
      <c r="J30" s="236">
        <f t="shared" si="1"/>
        <v>0</v>
      </c>
    </row>
    <row r="31" spans="1:10" s="37" customFormat="1" ht="24.95" customHeight="1" x14ac:dyDescent="0.15">
      <c r="A31" s="298" t="s">
        <v>61</v>
      </c>
      <c r="B31" s="414"/>
      <c r="C31" s="416"/>
      <c r="D31" s="414"/>
      <c r="E31" s="416"/>
      <c r="F31" s="414"/>
      <c r="G31" s="416"/>
      <c r="H31" s="236">
        <f t="shared" si="0"/>
        <v>0</v>
      </c>
      <c r="I31" s="236">
        <f t="shared" si="0"/>
        <v>0</v>
      </c>
      <c r="J31" s="236">
        <f t="shared" si="1"/>
        <v>0</v>
      </c>
    </row>
    <row r="32" spans="1:10" s="37" customFormat="1" ht="24.95" customHeight="1" x14ac:dyDescent="0.15">
      <c r="A32" s="298" t="s">
        <v>62</v>
      </c>
      <c r="B32" s="414"/>
      <c r="C32" s="416"/>
      <c r="D32" s="414"/>
      <c r="E32" s="416"/>
      <c r="F32" s="414"/>
      <c r="G32" s="416"/>
      <c r="H32" s="236">
        <f t="shared" si="0"/>
        <v>0</v>
      </c>
      <c r="I32" s="236">
        <f t="shared" si="0"/>
        <v>0</v>
      </c>
      <c r="J32" s="236">
        <f t="shared" si="1"/>
        <v>0</v>
      </c>
    </row>
    <row r="33" spans="1:10" s="37" customFormat="1" ht="24.95" customHeight="1" x14ac:dyDescent="0.15">
      <c r="A33" s="298" t="s">
        <v>414</v>
      </c>
      <c r="B33" s="414"/>
      <c r="C33" s="416"/>
      <c r="D33" s="414"/>
      <c r="E33" s="416"/>
      <c r="F33" s="414"/>
      <c r="G33" s="416"/>
      <c r="H33" s="236">
        <f t="shared" si="0"/>
        <v>0</v>
      </c>
      <c r="I33" s="236">
        <f t="shared" si="0"/>
        <v>0</v>
      </c>
      <c r="J33" s="236">
        <f t="shared" si="1"/>
        <v>0</v>
      </c>
    </row>
    <row r="34" spans="1:10" s="37" customFormat="1" ht="24.95" customHeight="1" x14ac:dyDescent="0.15">
      <c r="A34" s="298" t="s">
        <v>415</v>
      </c>
      <c r="B34" s="414"/>
      <c r="C34" s="416"/>
      <c r="D34" s="414"/>
      <c r="E34" s="416"/>
      <c r="F34" s="414"/>
      <c r="G34" s="416"/>
      <c r="H34" s="236">
        <f t="shared" si="0"/>
        <v>0</v>
      </c>
      <c r="I34" s="236">
        <f t="shared" si="0"/>
        <v>0</v>
      </c>
      <c r="J34" s="236">
        <f t="shared" si="1"/>
        <v>0</v>
      </c>
    </row>
    <row r="35" spans="1:10" s="37" customFormat="1" ht="24.95" customHeight="1" x14ac:dyDescent="0.15">
      <c r="A35" s="298" t="s">
        <v>416</v>
      </c>
      <c r="B35" s="414"/>
      <c r="C35" s="416"/>
      <c r="D35" s="414"/>
      <c r="E35" s="416"/>
      <c r="F35" s="414"/>
      <c r="G35" s="416"/>
      <c r="H35" s="236">
        <f t="shared" si="0"/>
        <v>0</v>
      </c>
      <c r="I35" s="236">
        <f t="shared" si="0"/>
        <v>0</v>
      </c>
      <c r="J35" s="236">
        <f t="shared" si="1"/>
        <v>0</v>
      </c>
    </row>
    <row r="36" spans="1:10" s="37" customFormat="1" ht="24.95" customHeight="1" x14ac:dyDescent="0.15">
      <c r="A36" s="298" t="s">
        <v>63</v>
      </c>
      <c r="B36" s="414"/>
      <c r="C36" s="416"/>
      <c r="D36" s="414"/>
      <c r="E36" s="416"/>
      <c r="F36" s="414"/>
      <c r="G36" s="416"/>
      <c r="H36" s="236">
        <f t="shared" si="0"/>
        <v>0</v>
      </c>
      <c r="I36" s="236">
        <f t="shared" si="0"/>
        <v>0</v>
      </c>
      <c r="J36" s="236">
        <f t="shared" si="1"/>
        <v>0</v>
      </c>
    </row>
    <row r="37" spans="1:10" s="37" customFormat="1" ht="24.95" customHeight="1" x14ac:dyDescent="0.15">
      <c r="A37" s="298" t="s">
        <v>417</v>
      </c>
      <c r="B37" s="414"/>
      <c r="C37" s="416"/>
      <c r="D37" s="414"/>
      <c r="E37" s="416"/>
      <c r="F37" s="414"/>
      <c r="G37" s="416"/>
      <c r="H37" s="236">
        <f t="shared" si="0"/>
        <v>0</v>
      </c>
      <c r="I37" s="236">
        <f t="shared" si="0"/>
        <v>0</v>
      </c>
      <c r="J37" s="236">
        <f t="shared" si="1"/>
        <v>0</v>
      </c>
    </row>
    <row r="38" spans="1:10" s="37" customFormat="1" ht="24.95" customHeight="1" x14ac:dyDescent="0.15">
      <c r="A38" s="298" t="s">
        <v>418</v>
      </c>
      <c r="B38" s="414"/>
      <c r="C38" s="416"/>
      <c r="D38" s="414"/>
      <c r="E38" s="416"/>
      <c r="F38" s="414"/>
      <c r="G38" s="416"/>
      <c r="H38" s="236">
        <f t="shared" si="0"/>
        <v>0</v>
      </c>
      <c r="I38" s="236">
        <f t="shared" si="0"/>
        <v>0</v>
      </c>
      <c r="J38" s="236">
        <f t="shared" si="1"/>
        <v>0</v>
      </c>
    </row>
    <row r="39" spans="1:10" s="37" customFormat="1" ht="24.95" customHeight="1" x14ac:dyDescent="0.15">
      <c r="A39" s="298" t="s">
        <v>419</v>
      </c>
      <c r="B39" s="414"/>
      <c r="C39" s="416"/>
      <c r="D39" s="414"/>
      <c r="E39" s="416"/>
      <c r="F39" s="414"/>
      <c r="G39" s="416"/>
      <c r="H39" s="236">
        <f t="shared" si="0"/>
        <v>0</v>
      </c>
      <c r="I39" s="236">
        <f t="shared" si="0"/>
        <v>0</v>
      </c>
      <c r="J39" s="236">
        <f t="shared" si="1"/>
        <v>0</v>
      </c>
    </row>
    <row r="40" spans="1:10" s="37" customFormat="1" ht="24.95" customHeight="1" x14ac:dyDescent="0.15">
      <c r="A40" s="298" t="s">
        <v>64</v>
      </c>
      <c r="B40" s="414"/>
      <c r="C40" s="416"/>
      <c r="D40" s="414"/>
      <c r="E40" s="416"/>
      <c r="F40" s="414"/>
      <c r="G40" s="416"/>
      <c r="H40" s="236">
        <f t="shared" si="0"/>
        <v>0</v>
      </c>
      <c r="I40" s="236">
        <f t="shared" si="0"/>
        <v>0</v>
      </c>
      <c r="J40" s="236">
        <f t="shared" si="1"/>
        <v>0</v>
      </c>
    </row>
    <row r="41" spans="1:10" s="37" customFormat="1" ht="24.95" customHeight="1" x14ac:dyDescent="0.15">
      <c r="A41" s="298" t="s">
        <v>65</v>
      </c>
      <c r="B41" s="414"/>
      <c r="C41" s="416"/>
      <c r="D41" s="414"/>
      <c r="E41" s="416"/>
      <c r="F41" s="414"/>
      <c r="G41" s="416"/>
      <c r="H41" s="236">
        <f t="shared" si="0"/>
        <v>0</v>
      </c>
      <c r="I41" s="236">
        <f t="shared" si="0"/>
        <v>0</v>
      </c>
      <c r="J41" s="236">
        <f t="shared" si="1"/>
        <v>0</v>
      </c>
    </row>
    <row r="42" spans="1:10" s="37" customFormat="1" ht="24.95" customHeight="1" x14ac:dyDescent="0.15">
      <c r="A42" s="298" t="s">
        <v>66</v>
      </c>
      <c r="B42" s="414"/>
      <c r="C42" s="416"/>
      <c r="D42" s="414"/>
      <c r="E42" s="416"/>
      <c r="F42" s="414"/>
      <c r="G42" s="416"/>
      <c r="H42" s="236">
        <f t="shared" si="0"/>
        <v>0</v>
      </c>
      <c r="I42" s="236">
        <f t="shared" si="0"/>
        <v>0</v>
      </c>
      <c r="J42" s="236">
        <f t="shared" si="1"/>
        <v>0</v>
      </c>
    </row>
    <row r="43" spans="1:10" s="37" customFormat="1" ht="24.95" customHeight="1" x14ac:dyDescent="0.15">
      <c r="A43" s="298" t="s">
        <v>67</v>
      </c>
      <c r="B43" s="414"/>
      <c r="C43" s="416"/>
      <c r="D43" s="414"/>
      <c r="E43" s="416"/>
      <c r="F43" s="414"/>
      <c r="G43" s="416"/>
      <c r="H43" s="236">
        <f t="shared" si="0"/>
        <v>0</v>
      </c>
      <c r="I43" s="236">
        <f t="shared" si="0"/>
        <v>0</v>
      </c>
      <c r="J43" s="236">
        <f t="shared" si="1"/>
        <v>0</v>
      </c>
    </row>
    <row r="44" spans="1:10" s="37" customFormat="1" ht="24.95" customHeight="1" x14ac:dyDescent="0.15">
      <c r="A44" s="298" t="s">
        <v>68</v>
      </c>
      <c r="B44" s="414"/>
      <c r="C44" s="416"/>
      <c r="D44" s="414"/>
      <c r="E44" s="416"/>
      <c r="F44" s="414"/>
      <c r="G44" s="416"/>
      <c r="H44" s="236">
        <f t="shared" si="0"/>
        <v>0</v>
      </c>
      <c r="I44" s="236">
        <f t="shared" si="0"/>
        <v>0</v>
      </c>
      <c r="J44" s="236">
        <f t="shared" si="1"/>
        <v>0</v>
      </c>
    </row>
    <row r="45" spans="1:10" s="37" customFormat="1" ht="24.95" customHeight="1" x14ac:dyDescent="0.15">
      <c r="A45" s="298" t="s">
        <v>420</v>
      </c>
      <c r="B45" s="414"/>
      <c r="C45" s="416"/>
      <c r="D45" s="414"/>
      <c r="E45" s="416"/>
      <c r="F45" s="414"/>
      <c r="G45" s="416"/>
      <c r="H45" s="236">
        <f t="shared" si="0"/>
        <v>0</v>
      </c>
      <c r="I45" s="236">
        <f t="shared" si="0"/>
        <v>0</v>
      </c>
      <c r="J45" s="236">
        <f t="shared" si="1"/>
        <v>0</v>
      </c>
    </row>
    <row r="46" spans="1:10" s="37" customFormat="1" ht="24.95" customHeight="1" x14ac:dyDescent="0.15">
      <c r="A46" s="298" t="s">
        <v>69</v>
      </c>
      <c r="B46" s="414"/>
      <c r="C46" s="416"/>
      <c r="D46" s="414"/>
      <c r="E46" s="416"/>
      <c r="F46" s="414"/>
      <c r="G46" s="416"/>
      <c r="H46" s="236">
        <f t="shared" si="0"/>
        <v>0</v>
      </c>
      <c r="I46" s="236">
        <f t="shared" si="0"/>
        <v>0</v>
      </c>
      <c r="J46" s="236">
        <f t="shared" si="1"/>
        <v>0</v>
      </c>
    </row>
    <row r="47" spans="1:10" s="37" customFormat="1" ht="24.95" customHeight="1" x14ac:dyDescent="0.15">
      <c r="A47" s="298" t="s">
        <v>70</v>
      </c>
      <c r="B47" s="413"/>
      <c r="C47" s="417"/>
      <c r="D47" s="413"/>
      <c r="E47" s="417"/>
      <c r="F47" s="413"/>
      <c r="G47" s="417"/>
      <c r="H47" s="237">
        <f t="shared" si="0"/>
        <v>0</v>
      </c>
      <c r="I47" s="237">
        <f t="shared" si="0"/>
        <v>0</v>
      </c>
      <c r="J47" s="237">
        <f t="shared" si="1"/>
        <v>0</v>
      </c>
    </row>
    <row r="48" spans="1:10" s="37" customFormat="1" ht="15" customHeight="1" x14ac:dyDescent="0.15">
      <c r="A48" s="38" t="s">
        <v>71</v>
      </c>
      <c r="B48" s="238">
        <f t="shared" ref="B48:I48" si="2">SUM(B4:B47)</f>
        <v>0</v>
      </c>
      <c r="C48" s="238">
        <f t="shared" si="2"/>
        <v>0</v>
      </c>
      <c r="D48" s="238">
        <f t="shared" si="2"/>
        <v>0</v>
      </c>
      <c r="E48" s="238">
        <f t="shared" si="2"/>
        <v>0</v>
      </c>
      <c r="F48" s="238">
        <f t="shared" si="2"/>
        <v>0</v>
      </c>
      <c r="G48" s="238">
        <f t="shared" si="2"/>
        <v>0</v>
      </c>
      <c r="H48" s="238">
        <f t="shared" si="2"/>
        <v>0</v>
      </c>
      <c r="I48" s="238">
        <f t="shared" si="2"/>
        <v>0</v>
      </c>
      <c r="J48" s="238">
        <f>H48+I48</f>
        <v>0</v>
      </c>
    </row>
    <row r="49" spans="1:26" s="37" customFormat="1" ht="9.9499999999999993" customHeight="1" x14ac:dyDescent="0.15">
      <c r="A49" s="39"/>
      <c r="B49" s="39"/>
      <c r="C49" s="39"/>
      <c r="D49" s="39"/>
      <c r="E49" s="39"/>
      <c r="F49" s="39"/>
      <c r="G49" s="39"/>
      <c r="H49" s="39"/>
    </row>
    <row r="50" spans="1:26" s="37" customFormat="1" ht="15" customHeight="1" x14ac:dyDescent="0.15">
      <c r="A50" s="623" t="s">
        <v>116</v>
      </c>
      <c r="B50" s="626" t="s">
        <v>113</v>
      </c>
      <c r="C50" s="626"/>
      <c r="D50" s="626" t="s">
        <v>114</v>
      </c>
      <c r="E50" s="626"/>
      <c r="F50" s="626" t="s">
        <v>115</v>
      </c>
      <c r="G50" s="626"/>
      <c r="H50" s="626" t="s">
        <v>35</v>
      </c>
      <c r="I50" s="626"/>
      <c r="J50" s="626" t="s">
        <v>71</v>
      </c>
    </row>
    <row r="51" spans="1:26" s="37" customFormat="1" ht="15" customHeight="1" x14ac:dyDescent="0.15">
      <c r="A51" s="623"/>
      <c r="B51" s="38" t="s">
        <v>36</v>
      </c>
      <c r="C51" s="38" t="s">
        <v>37</v>
      </c>
      <c r="D51" s="38" t="s">
        <v>36</v>
      </c>
      <c r="E51" s="38" t="s">
        <v>37</v>
      </c>
      <c r="F51" s="38" t="s">
        <v>36</v>
      </c>
      <c r="G51" s="38" t="s">
        <v>37</v>
      </c>
      <c r="H51" s="38" t="s">
        <v>36</v>
      </c>
      <c r="I51" s="38" t="s">
        <v>37</v>
      </c>
      <c r="J51" s="626"/>
    </row>
    <row r="52" spans="1:26" s="37" customFormat="1" ht="24.95" customHeight="1" x14ac:dyDescent="0.15">
      <c r="A52" s="178" t="s">
        <v>73</v>
      </c>
      <c r="B52" s="418"/>
      <c r="C52" s="420"/>
      <c r="D52" s="418"/>
      <c r="E52" s="420"/>
      <c r="F52" s="418"/>
      <c r="G52" s="420"/>
      <c r="H52" s="235">
        <f>B52+D52+F52</f>
        <v>0</v>
      </c>
      <c r="I52" s="235">
        <f>C52+E52+G52</f>
        <v>0</v>
      </c>
      <c r="J52" s="235">
        <f>H52+I52</f>
        <v>0</v>
      </c>
    </row>
    <row r="53" spans="1:26" s="37" customFormat="1" ht="24.95" customHeight="1" x14ac:dyDescent="0.15">
      <c r="A53" s="179" t="s">
        <v>74</v>
      </c>
      <c r="B53" s="419"/>
      <c r="C53" s="421"/>
      <c r="D53" s="419"/>
      <c r="E53" s="421"/>
      <c r="F53" s="419"/>
      <c r="G53" s="421"/>
      <c r="H53" s="237">
        <f>B53+D53+F53</f>
        <v>0</v>
      </c>
      <c r="I53" s="237">
        <f>C53+E53+G53</f>
        <v>0</v>
      </c>
      <c r="J53" s="237">
        <f>H53+I53</f>
        <v>0</v>
      </c>
    </row>
    <row r="54" spans="1:26" s="37" customFormat="1" ht="15" customHeight="1" x14ac:dyDescent="0.15">
      <c r="A54" s="38" t="s">
        <v>71</v>
      </c>
      <c r="B54" s="238">
        <f>SUM(B52:B53)</f>
        <v>0</v>
      </c>
      <c r="C54" s="238">
        <f t="shared" ref="C54:I54" si="3">SUM(C52:C53)</f>
        <v>0</v>
      </c>
      <c r="D54" s="238">
        <f t="shared" si="3"/>
        <v>0</v>
      </c>
      <c r="E54" s="238">
        <f t="shared" si="3"/>
        <v>0</v>
      </c>
      <c r="F54" s="238">
        <f t="shared" si="3"/>
        <v>0</v>
      </c>
      <c r="G54" s="238">
        <f t="shared" si="3"/>
        <v>0</v>
      </c>
      <c r="H54" s="238">
        <f t="shared" si="3"/>
        <v>0</v>
      </c>
      <c r="I54" s="238">
        <f t="shared" si="3"/>
        <v>0</v>
      </c>
      <c r="J54" s="238">
        <f>H54+I54</f>
        <v>0</v>
      </c>
    </row>
    <row r="55" spans="1:26" s="37" customFormat="1" ht="9.9499999999999993" customHeight="1" x14ac:dyDescent="0.15">
      <c r="A55" s="39"/>
      <c r="B55" s="39"/>
      <c r="C55" s="39"/>
      <c r="D55" s="39"/>
      <c r="E55" s="39"/>
      <c r="F55" s="39"/>
      <c r="G55" s="39"/>
      <c r="H55" s="39"/>
    </row>
    <row r="56" spans="1:26" s="41" customFormat="1" ht="13.35" customHeight="1" x14ac:dyDescent="0.3">
      <c r="A56" s="303" t="s">
        <v>75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</row>
    <row r="57" spans="1:26" s="41" customFormat="1" ht="13.35" customHeight="1" x14ac:dyDescent="0.3">
      <c r="A57" s="305" t="s">
        <v>117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</row>
    <row r="58" spans="1:26" s="41" customFormat="1" ht="13.35" customHeight="1" x14ac:dyDescent="0.3">
      <c r="A58" s="304" t="s">
        <v>118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</row>
    <row r="59" spans="1:26" s="41" customFormat="1" ht="13.35" customHeight="1" x14ac:dyDescent="0.3">
      <c r="A59" s="69" t="s">
        <v>422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1:26" s="41" customFormat="1" ht="13.35" customHeight="1" x14ac:dyDescent="0.3">
      <c r="A60" s="69" t="s">
        <v>76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</row>
    <row r="61" spans="1:26" s="41" customFormat="1" ht="26.45" customHeight="1" x14ac:dyDescent="0.3">
      <c r="A61" s="613" t="s">
        <v>423</v>
      </c>
      <c r="B61" s="613"/>
      <c r="C61" s="613"/>
      <c r="D61" s="613"/>
      <c r="E61" s="613"/>
      <c r="F61" s="613"/>
      <c r="G61" s="613"/>
      <c r="H61" s="613"/>
      <c r="I61" s="613"/>
      <c r="J61" s="613"/>
      <c r="K61" s="613"/>
      <c r="L61" s="613"/>
      <c r="M61" s="613"/>
    </row>
    <row r="62" spans="1:26" s="367" customFormat="1" ht="14.25" customHeight="1" x14ac:dyDescent="0.3">
      <c r="A62" s="364" t="s">
        <v>519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49"/>
      <c r="Y62" s="49"/>
      <c r="Z62" s="299"/>
    </row>
    <row r="63" spans="1:26" ht="12" customHeight="1" x14ac:dyDescent="0.3">
      <c r="B63" s="41"/>
      <c r="C63" s="41"/>
      <c r="D63" s="41"/>
      <c r="E63" s="41"/>
      <c r="F63" s="41"/>
      <c r="G63" s="41"/>
      <c r="H63" s="41"/>
    </row>
    <row r="64" spans="1:26" ht="12" customHeight="1" x14ac:dyDescent="0.3">
      <c r="B64" s="41"/>
      <c r="C64" s="41"/>
      <c r="D64" s="41"/>
      <c r="E64" s="41"/>
      <c r="F64" s="41"/>
      <c r="G64" s="41"/>
      <c r="H64" s="41"/>
    </row>
    <row r="69" ht="15" customHeight="1" x14ac:dyDescent="0.3"/>
  </sheetData>
  <sheetProtection algorithmName="SHA-512" hashValue="0iN9mI6AwJNmWPsZ0M4+z1YLovY33NfXF0ieu1fvoOexyUQBo7DLAivCQVcHKmN3Vhtx87r4URBtDWFRFOnKZQ==" saltValue="Dg27TAU2XQvMYU/e4eWdl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C43" activePane="bottomRight" state="frozen"/>
      <selection activeCell="J10" sqref="J10"/>
      <selection pane="topRight" activeCell="J10" sqref="J10"/>
      <selection pane="bottomLeft" activeCell="J10" sqref="J10"/>
      <selection pane="bottomRight" activeCell="R19" sqref="R19"/>
    </sheetView>
  </sheetViews>
  <sheetFormatPr defaultColWidth="9.140625" defaultRowHeight="15" x14ac:dyDescent="0.3"/>
  <cols>
    <col min="1" max="1" width="30.7109375" style="25" customWidth="1"/>
    <col min="2" max="28" width="8.7109375" style="25" customWidth="1"/>
    <col min="29" max="16384" width="9.140625" style="25"/>
  </cols>
  <sheetData>
    <row r="1" spans="1:28" s="27" customFormat="1" ht="24.95" customHeight="1" x14ac:dyDescent="0.2">
      <c r="A1" s="627" t="s">
        <v>440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</row>
    <row r="2" spans="1:28" s="13" customFormat="1" ht="21.75" customHeight="1" x14ac:dyDescent="0.15">
      <c r="A2" s="623" t="s">
        <v>119</v>
      </c>
      <c r="B2" s="623" t="s">
        <v>120</v>
      </c>
      <c r="C2" s="623"/>
      <c r="D2" s="623" t="s">
        <v>121</v>
      </c>
      <c r="E2" s="623"/>
      <c r="F2" s="623" t="s">
        <v>122</v>
      </c>
      <c r="G2" s="623"/>
      <c r="H2" s="623" t="s">
        <v>123</v>
      </c>
      <c r="I2" s="623"/>
      <c r="J2" s="623" t="s">
        <v>124</v>
      </c>
      <c r="K2" s="623"/>
      <c r="L2" s="623" t="s">
        <v>125</v>
      </c>
      <c r="M2" s="623"/>
      <c r="N2" s="623" t="s">
        <v>126</v>
      </c>
      <c r="O2" s="623"/>
      <c r="P2" s="623" t="s">
        <v>127</v>
      </c>
      <c r="Q2" s="623"/>
      <c r="R2" s="623" t="s">
        <v>128</v>
      </c>
      <c r="S2" s="623"/>
      <c r="T2" s="623" t="s">
        <v>129</v>
      </c>
      <c r="U2" s="623"/>
      <c r="V2" s="623" t="s">
        <v>130</v>
      </c>
      <c r="W2" s="623"/>
      <c r="X2" s="623" t="s">
        <v>90</v>
      </c>
      <c r="Y2" s="623"/>
      <c r="Z2" s="623" t="s">
        <v>35</v>
      </c>
      <c r="AA2" s="623"/>
      <c r="AB2" s="623" t="s">
        <v>71</v>
      </c>
    </row>
    <row r="3" spans="1:28" s="13" customFormat="1" ht="15" customHeight="1" x14ac:dyDescent="0.15">
      <c r="A3" s="623"/>
      <c r="B3" s="28" t="s">
        <v>36</v>
      </c>
      <c r="C3" s="28" t="s">
        <v>37</v>
      </c>
      <c r="D3" s="28" t="s">
        <v>131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131</v>
      </c>
      <c r="U3" s="28" t="s">
        <v>37</v>
      </c>
      <c r="V3" s="28" t="s">
        <v>36</v>
      </c>
      <c r="W3" s="28" t="s">
        <v>132</v>
      </c>
      <c r="X3" s="28" t="s">
        <v>36</v>
      </c>
      <c r="Y3" s="28" t="s">
        <v>37</v>
      </c>
      <c r="Z3" s="28" t="s">
        <v>36</v>
      </c>
      <c r="AA3" s="28" t="s">
        <v>37</v>
      </c>
      <c r="AB3" s="623"/>
    </row>
    <row r="4" spans="1:28" s="13" customFormat="1" ht="24.95" customHeight="1" x14ac:dyDescent="0.15">
      <c r="A4" s="298" t="s">
        <v>38</v>
      </c>
      <c r="B4" s="422"/>
      <c r="C4" s="425"/>
      <c r="D4" s="422"/>
      <c r="E4" s="425"/>
      <c r="F4" s="422"/>
      <c r="G4" s="425"/>
      <c r="H4" s="422"/>
      <c r="I4" s="425"/>
      <c r="J4" s="422"/>
      <c r="K4" s="425"/>
      <c r="L4" s="422"/>
      <c r="M4" s="425"/>
      <c r="N4" s="422"/>
      <c r="O4" s="425"/>
      <c r="P4" s="422"/>
      <c r="Q4" s="425"/>
      <c r="R4" s="422"/>
      <c r="S4" s="425"/>
      <c r="T4" s="422"/>
      <c r="U4" s="425"/>
      <c r="V4" s="422"/>
      <c r="W4" s="425"/>
      <c r="X4" s="422"/>
      <c r="Y4" s="425"/>
      <c r="Z4" s="183">
        <f>B4+D4+F4+H4+J4+L4+N4+P4+R4+T4+V4+X4</f>
        <v>0</v>
      </c>
      <c r="AA4" s="183">
        <f>C4+E4+G4+I4+K4+M4+O4+Q4+S4+U4+W4+Y4</f>
        <v>0</v>
      </c>
      <c r="AB4" s="183">
        <f>Z4+AA4</f>
        <v>0</v>
      </c>
    </row>
    <row r="5" spans="1:28" s="13" customFormat="1" ht="24.95" customHeight="1" x14ac:dyDescent="0.15">
      <c r="A5" s="298" t="s">
        <v>409</v>
      </c>
      <c r="B5" s="424"/>
      <c r="C5" s="426"/>
      <c r="D5" s="424"/>
      <c r="E5" s="426"/>
      <c r="F5" s="424"/>
      <c r="G5" s="426"/>
      <c r="H5" s="424"/>
      <c r="I5" s="426"/>
      <c r="J5" s="424"/>
      <c r="K5" s="426"/>
      <c r="L5" s="424"/>
      <c r="M5" s="426"/>
      <c r="N5" s="424"/>
      <c r="O5" s="426"/>
      <c r="P5" s="424"/>
      <c r="Q5" s="426"/>
      <c r="R5" s="424"/>
      <c r="S5" s="426"/>
      <c r="T5" s="424"/>
      <c r="U5" s="426"/>
      <c r="V5" s="424"/>
      <c r="W5" s="426"/>
      <c r="X5" s="424"/>
      <c r="Y5" s="426"/>
      <c r="Z5" s="185">
        <f t="shared" ref="Z5:AA47" si="0">B5+D5+F5+H5+J5+L5+N5+P5+R5+T5+V5+X5</f>
        <v>0</v>
      </c>
      <c r="AA5" s="185">
        <f t="shared" si="0"/>
        <v>0</v>
      </c>
      <c r="AB5" s="185">
        <f t="shared" ref="AB5:AB47" si="1">Z5+AA5</f>
        <v>0</v>
      </c>
    </row>
    <row r="6" spans="1:28" s="13" customFormat="1" ht="24.95" customHeight="1" x14ac:dyDescent="0.15">
      <c r="A6" s="298" t="s">
        <v>410</v>
      </c>
      <c r="B6" s="424"/>
      <c r="C6" s="426"/>
      <c r="D6" s="424"/>
      <c r="E6" s="426"/>
      <c r="F6" s="424"/>
      <c r="G6" s="426"/>
      <c r="H6" s="424"/>
      <c r="I6" s="426"/>
      <c r="J6" s="424"/>
      <c r="K6" s="426"/>
      <c r="L6" s="424"/>
      <c r="M6" s="426"/>
      <c r="N6" s="424"/>
      <c r="O6" s="426"/>
      <c r="P6" s="424"/>
      <c r="Q6" s="426"/>
      <c r="R6" s="424"/>
      <c r="S6" s="426"/>
      <c r="T6" s="424"/>
      <c r="U6" s="426"/>
      <c r="V6" s="424"/>
      <c r="W6" s="426"/>
      <c r="X6" s="424"/>
      <c r="Y6" s="426"/>
      <c r="Z6" s="185">
        <f t="shared" si="0"/>
        <v>0</v>
      </c>
      <c r="AA6" s="185">
        <f t="shared" si="0"/>
        <v>0</v>
      </c>
      <c r="AB6" s="185">
        <f t="shared" si="1"/>
        <v>0</v>
      </c>
    </row>
    <row r="7" spans="1:28" s="13" customFormat="1" ht="24.95" customHeight="1" x14ac:dyDescent="0.15">
      <c r="A7" s="298" t="s">
        <v>411</v>
      </c>
      <c r="B7" s="424"/>
      <c r="C7" s="426"/>
      <c r="D7" s="424"/>
      <c r="E7" s="426"/>
      <c r="F7" s="424"/>
      <c r="G7" s="426"/>
      <c r="H7" s="424"/>
      <c r="I7" s="426"/>
      <c r="J7" s="424"/>
      <c r="K7" s="426"/>
      <c r="L7" s="424"/>
      <c r="M7" s="426"/>
      <c r="N7" s="424"/>
      <c r="O7" s="426"/>
      <c r="P7" s="424"/>
      <c r="Q7" s="426"/>
      <c r="R7" s="424"/>
      <c r="S7" s="426"/>
      <c r="T7" s="424"/>
      <c r="U7" s="426"/>
      <c r="V7" s="424"/>
      <c r="W7" s="426"/>
      <c r="X7" s="424"/>
      <c r="Y7" s="426"/>
      <c r="Z7" s="185">
        <f t="shared" si="0"/>
        <v>0</v>
      </c>
      <c r="AA7" s="185">
        <f t="shared" si="0"/>
        <v>0</v>
      </c>
      <c r="AB7" s="185">
        <f t="shared" si="1"/>
        <v>0</v>
      </c>
    </row>
    <row r="8" spans="1:28" s="13" customFormat="1" ht="24.95" customHeight="1" x14ac:dyDescent="0.15">
      <c r="A8" s="298" t="s">
        <v>412</v>
      </c>
      <c r="B8" s="424"/>
      <c r="C8" s="426"/>
      <c r="D8" s="424"/>
      <c r="E8" s="426"/>
      <c r="F8" s="424"/>
      <c r="G8" s="426"/>
      <c r="H8" s="424"/>
      <c r="I8" s="426"/>
      <c r="J8" s="424"/>
      <c r="K8" s="426"/>
      <c r="L8" s="424">
        <v>2</v>
      </c>
      <c r="M8" s="426"/>
      <c r="N8" s="424"/>
      <c r="O8" s="426"/>
      <c r="P8" s="424"/>
      <c r="Q8" s="426"/>
      <c r="R8" s="424"/>
      <c r="S8" s="426"/>
      <c r="T8" s="424"/>
      <c r="U8" s="426">
        <v>1</v>
      </c>
      <c r="V8" s="424"/>
      <c r="W8" s="426">
        <v>1</v>
      </c>
      <c r="X8" s="424"/>
      <c r="Y8" s="426"/>
      <c r="Z8" s="185">
        <f t="shared" si="0"/>
        <v>2</v>
      </c>
      <c r="AA8" s="185">
        <f t="shared" si="0"/>
        <v>2</v>
      </c>
      <c r="AB8" s="185">
        <f t="shared" si="1"/>
        <v>4</v>
      </c>
    </row>
    <row r="9" spans="1:28" s="13" customFormat="1" ht="24.95" customHeight="1" x14ac:dyDescent="0.15">
      <c r="A9" s="298" t="s">
        <v>413</v>
      </c>
      <c r="B9" s="424"/>
      <c r="C9" s="426"/>
      <c r="D9" s="424"/>
      <c r="E9" s="426"/>
      <c r="F9" s="424"/>
      <c r="G9" s="426"/>
      <c r="H9" s="424"/>
      <c r="I9" s="426"/>
      <c r="J9" s="424"/>
      <c r="K9" s="426"/>
      <c r="L9" s="424"/>
      <c r="M9" s="426"/>
      <c r="N9" s="424"/>
      <c r="O9" s="426"/>
      <c r="P9" s="424"/>
      <c r="Q9" s="426"/>
      <c r="R9" s="424"/>
      <c r="S9" s="426"/>
      <c r="T9" s="424"/>
      <c r="U9" s="426"/>
      <c r="V9" s="424"/>
      <c r="W9" s="426"/>
      <c r="X9" s="424"/>
      <c r="Y9" s="426"/>
      <c r="Z9" s="185">
        <f t="shared" si="0"/>
        <v>0</v>
      </c>
      <c r="AA9" s="185">
        <f t="shared" si="0"/>
        <v>0</v>
      </c>
      <c r="AB9" s="185">
        <f t="shared" si="1"/>
        <v>0</v>
      </c>
    </row>
    <row r="10" spans="1:28" s="13" customFormat="1" ht="24.95" customHeight="1" x14ac:dyDescent="0.15">
      <c r="A10" s="298" t="s">
        <v>39</v>
      </c>
      <c r="B10" s="424"/>
      <c r="C10" s="426"/>
      <c r="D10" s="424"/>
      <c r="E10" s="426"/>
      <c r="F10" s="424"/>
      <c r="G10" s="426">
        <v>1</v>
      </c>
      <c r="H10" s="424"/>
      <c r="I10" s="426"/>
      <c r="J10" s="424"/>
      <c r="K10" s="426"/>
      <c r="L10" s="424">
        <v>1</v>
      </c>
      <c r="M10" s="426">
        <v>1</v>
      </c>
      <c r="N10" s="424"/>
      <c r="O10" s="426">
        <v>2</v>
      </c>
      <c r="P10" s="424"/>
      <c r="Q10" s="426">
        <v>2</v>
      </c>
      <c r="R10" s="424"/>
      <c r="S10" s="426">
        <v>6</v>
      </c>
      <c r="T10" s="424">
        <v>2</v>
      </c>
      <c r="U10" s="426">
        <v>3</v>
      </c>
      <c r="V10" s="424">
        <v>1</v>
      </c>
      <c r="W10" s="426"/>
      <c r="X10" s="424"/>
      <c r="Y10" s="426"/>
      <c r="Z10" s="185">
        <f t="shared" si="0"/>
        <v>4</v>
      </c>
      <c r="AA10" s="185">
        <f t="shared" si="0"/>
        <v>15</v>
      </c>
      <c r="AB10" s="185">
        <f t="shared" si="1"/>
        <v>19</v>
      </c>
    </row>
    <row r="11" spans="1:28" s="13" customFormat="1" ht="24.95" customHeight="1" x14ac:dyDescent="0.15">
      <c r="A11" s="298" t="s">
        <v>40</v>
      </c>
      <c r="B11" s="424"/>
      <c r="C11" s="426"/>
      <c r="D11" s="424"/>
      <c r="E11" s="426"/>
      <c r="F11" s="424"/>
      <c r="G11" s="426"/>
      <c r="H11" s="424"/>
      <c r="I11" s="426"/>
      <c r="J11" s="424"/>
      <c r="K11" s="426"/>
      <c r="L11" s="424"/>
      <c r="M11" s="426"/>
      <c r="N11" s="424"/>
      <c r="O11" s="426"/>
      <c r="P11" s="424"/>
      <c r="Q11" s="426">
        <v>1</v>
      </c>
      <c r="R11" s="424"/>
      <c r="S11" s="426">
        <v>4</v>
      </c>
      <c r="T11" s="424">
        <v>1</v>
      </c>
      <c r="U11" s="426">
        <v>2</v>
      </c>
      <c r="V11" s="424"/>
      <c r="W11" s="426"/>
      <c r="X11" s="424"/>
      <c r="Y11" s="426"/>
      <c r="Z11" s="185">
        <f t="shared" si="0"/>
        <v>1</v>
      </c>
      <c r="AA11" s="185">
        <f t="shared" si="0"/>
        <v>7</v>
      </c>
      <c r="AB11" s="185">
        <f t="shared" si="1"/>
        <v>8</v>
      </c>
    </row>
    <row r="12" spans="1:28" s="13" customFormat="1" ht="24.95" customHeight="1" x14ac:dyDescent="0.15">
      <c r="A12" s="298" t="s">
        <v>41</v>
      </c>
      <c r="B12" s="424"/>
      <c r="C12" s="426"/>
      <c r="D12" s="424"/>
      <c r="E12" s="426"/>
      <c r="F12" s="424"/>
      <c r="G12" s="426"/>
      <c r="H12" s="424"/>
      <c r="I12" s="426"/>
      <c r="J12" s="424"/>
      <c r="K12" s="426"/>
      <c r="L12" s="424"/>
      <c r="M12" s="426"/>
      <c r="N12" s="424"/>
      <c r="O12" s="426"/>
      <c r="P12" s="424"/>
      <c r="Q12" s="426"/>
      <c r="R12" s="424"/>
      <c r="S12" s="426"/>
      <c r="T12" s="424"/>
      <c r="U12" s="426">
        <v>1</v>
      </c>
      <c r="V12" s="424"/>
      <c r="W12" s="426"/>
      <c r="X12" s="424"/>
      <c r="Y12" s="426"/>
      <c r="Z12" s="185">
        <f t="shared" si="0"/>
        <v>0</v>
      </c>
      <c r="AA12" s="185">
        <f t="shared" si="0"/>
        <v>1</v>
      </c>
      <c r="AB12" s="185">
        <f t="shared" si="1"/>
        <v>1</v>
      </c>
    </row>
    <row r="13" spans="1:28" s="13" customFormat="1" ht="24.95" customHeight="1" x14ac:dyDescent="0.15">
      <c r="A13" s="298" t="s">
        <v>42</v>
      </c>
      <c r="B13" s="424"/>
      <c r="C13" s="426"/>
      <c r="D13" s="424"/>
      <c r="E13" s="426"/>
      <c r="F13" s="424"/>
      <c r="G13" s="426"/>
      <c r="H13" s="424"/>
      <c r="I13" s="426"/>
      <c r="J13" s="424"/>
      <c r="K13" s="426"/>
      <c r="L13" s="424"/>
      <c r="M13" s="426"/>
      <c r="N13" s="424"/>
      <c r="O13" s="426"/>
      <c r="P13" s="424"/>
      <c r="Q13" s="426"/>
      <c r="R13" s="424"/>
      <c r="S13" s="426"/>
      <c r="T13" s="424"/>
      <c r="U13" s="426"/>
      <c r="V13" s="424"/>
      <c r="W13" s="426"/>
      <c r="X13" s="424"/>
      <c r="Y13" s="426"/>
      <c r="Z13" s="185">
        <f t="shared" si="0"/>
        <v>0</v>
      </c>
      <c r="AA13" s="185">
        <f t="shared" si="0"/>
        <v>0</v>
      </c>
      <c r="AB13" s="185">
        <f t="shared" si="1"/>
        <v>0</v>
      </c>
    </row>
    <row r="14" spans="1:28" s="13" customFormat="1" ht="24.95" customHeight="1" x14ac:dyDescent="0.15">
      <c r="A14" s="298" t="s">
        <v>43</v>
      </c>
      <c r="B14" s="424"/>
      <c r="C14" s="426"/>
      <c r="D14" s="424"/>
      <c r="E14" s="426"/>
      <c r="F14" s="424"/>
      <c r="G14" s="426"/>
      <c r="H14" s="424"/>
      <c r="I14" s="426"/>
      <c r="J14" s="424"/>
      <c r="K14" s="426"/>
      <c r="L14" s="424"/>
      <c r="M14" s="426"/>
      <c r="N14" s="424"/>
      <c r="O14" s="426"/>
      <c r="P14" s="424"/>
      <c r="Q14" s="426"/>
      <c r="R14" s="424"/>
      <c r="S14" s="426"/>
      <c r="T14" s="424">
        <v>1</v>
      </c>
      <c r="U14" s="426"/>
      <c r="V14" s="424"/>
      <c r="W14" s="426"/>
      <c r="X14" s="424"/>
      <c r="Y14" s="426"/>
      <c r="Z14" s="185">
        <f t="shared" si="0"/>
        <v>1</v>
      </c>
      <c r="AA14" s="185">
        <f t="shared" si="0"/>
        <v>0</v>
      </c>
      <c r="AB14" s="185">
        <f t="shared" si="1"/>
        <v>1</v>
      </c>
    </row>
    <row r="15" spans="1:28" s="13" customFormat="1" ht="24.95" customHeight="1" x14ac:dyDescent="0.15">
      <c r="A15" s="298" t="s">
        <v>44</v>
      </c>
      <c r="B15" s="424"/>
      <c r="C15" s="426"/>
      <c r="D15" s="424"/>
      <c r="E15" s="426"/>
      <c r="F15" s="424"/>
      <c r="G15" s="426"/>
      <c r="H15" s="424"/>
      <c r="I15" s="426"/>
      <c r="J15" s="424"/>
      <c r="K15" s="426"/>
      <c r="L15" s="424"/>
      <c r="M15" s="426"/>
      <c r="N15" s="424"/>
      <c r="O15" s="426"/>
      <c r="P15" s="424"/>
      <c r="Q15" s="426"/>
      <c r="R15" s="424"/>
      <c r="S15" s="426"/>
      <c r="T15" s="424"/>
      <c r="U15" s="426"/>
      <c r="V15" s="424"/>
      <c r="W15" s="426"/>
      <c r="X15" s="424"/>
      <c r="Y15" s="426"/>
      <c r="Z15" s="185">
        <f t="shared" si="0"/>
        <v>0</v>
      </c>
      <c r="AA15" s="185">
        <f t="shared" si="0"/>
        <v>0</v>
      </c>
      <c r="AB15" s="185">
        <f t="shared" si="1"/>
        <v>0</v>
      </c>
    </row>
    <row r="16" spans="1:28" s="13" customFormat="1" ht="24.95" customHeight="1" x14ac:dyDescent="0.15">
      <c r="A16" s="298" t="s">
        <v>45</v>
      </c>
      <c r="B16" s="424"/>
      <c r="C16" s="426"/>
      <c r="D16" s="424"/>
      <c r="E16" s="426"/>
      <c r="F16" s="424"/>
      <c r="G16" s="426"/>
      <c r="H16" s="424"/>
      <c r="I16" s="426"/>
      <c r="J16" s="424"/>
      <c r="K16" s="426"/>
      <c r="L16" s="424"/>
      <c r="M16" s="426"/>
      <c r="N16" s="424"/>
      <c r="O16" s="426"/>
      <c r="P16" s="424"/>
      <c r="Q16" s="426"/>
      <c r="R16" s="424"/>
      <c r="S16" s="426"/>
      <c r="T16" s="424"/>
      <c r="U16" s="426"/>
      <c r="V16" s="424"/>
      <c r="W16" s="426"/>
      <c r="X16" s="424"/>
      <c r="Y16" s="426"/>
      <c r="Z16" s="185">
        <f t="shared" si="0"/>
        <v>0</v>
      </c>
      <c r="AA16" s="185">
        <f t="shared" si="0"/>
        <v>0</v>
      </c>
      <c r="AB16" s="185">
        <f t="shared" si="1"/>
        <v>0</v>
      </c>
    </row>
    <row r="17" spans="1:28" s="13" customFormat="1" ht="24.95" customHeight="1" x14ac:dyDescent="0.15">
      <c r="A17" s="298" t="s">
        <v>504</v>
      </c>
      <c r="B17" s="424"/>
      <c r="C17" s="426"/>
      <c r="D17" s="424"/>
      <c r="E17" s="426"/>
      <c r="F17" s="424"/>
      <c r="G17" s="426"/>
      <c r="H17" s="424"/>
      <c r="I17" s="426"/>
      <c r="J17" s="424"/>
      <c r="K17" s="426"/>
      <c r="L17" s="424"/>
      <c r="M17" s="426"/>
      <c r="N17" s="424"/>
      <c r="O17" s="426"/>
      <c r="P17" s="424"/>
      <c r="Q17" s="426"/>
      <c r="R17" s="424"/>
      <c r="S17" s="426"/>
      <c r="T17" s="424"/>
      <c r="U17" s="426"/>
      <c r="V17" s="424"/>
      <c r="W17" s="426"/>
      <c r="X17" s="424"/>
      <c r="Y17" s="426"/>
      <c r="Z17" s="185">
        <f t="shared" si="0"/>
        <v>0</v>
      </c>
      <c r="AA17" s="185">
        <f t="shared" si="0"/>
        <v>0</v>
      </c>
      <c r="AB17" s="185">
        <f t="shared" si="1"/>
        <v>0</v>
      </c>
    </row>
    <row r="18" spans="1:28" s="13" customFormat="1" ht="24.95" customHeight="1" x14ac:dyDescent="0.15">
      <c r="A18" s="298" t="s">
        <v>48</v>
      </c>
      <c r="B18" s="424"/>
      <c r="C18" s="426"/>
      <c r="D18" s="424"/>
      <c r="E18" s="426"/>
      <c r="F18" s="424"/>
      <c r="G18" s="426"/>
      <c r="H18" s="424"/>
      <c r="I18" s="426"/>
      <c r="J18" s="424"/>
      <c r="K18" s="426"/>
      <c r="L18" s="424"/>
      <c r="M18" s="426"/>
      <c r="N18" s="424"/>
      <c r="O18" s="426"/>
      <c r="P18" s="424"/>
      <c r="Q18" s="426"/>
      <c r="R18" s="424"/>
      <c r="S18" s="426"/>
      <c r="T18" s="424"/>
      <c r="U18" s="426"/>
      <c r="V18" s="424"/>
      <c r="W18" s="426"/>
      <c r="X18" s="424"/>
      <c r="Y18" s="426"/>
      <c r="Z18" s="185">
        <f t="shared" si="0"/>
        <v>0</v>
      </c>
      <c r="AA18" s="185">
        <f t="shared" si="0"/>
        <v>0</v>
      </c>
      <c r="AB18" s="185">
        <f t="shared" si="1"/>
        <v>0</v>
      </c>
    </row>
    <row r="19" spans="1:28" s="13" customFormat="1" ht="24.95" customHeight="1" x14ac:dyDescent="0.15">
      <c r="A19" s="298" t="s">
        <v>49</v>
      </c>
      <c r="B19" s="424"/>
      <c r="C19" s="426"/>
      <c r="D19" s="424"/>
      <c r="E19" s="426"/>
      <c r="F19" s="424"/>
      <c r="G19" s="426"/>
      <c r="H19" s="424"/>
      <c r="I19" s="426"/>
      <c r="J19" s="424"/>
      <c r="K19" s="426"/>
      <c r="L19" s="424"/>
      <c r="M19" s="426"/>
      <c r="N19" s="424"/>
      <c r="O19" s="426"/>
      <c r="P19" s="424"/>
      <c r="Q19" s="426"/>
      <c r="R19" s="424">
        <v>1</v>
      </c>
      <c r="S19" s="426"/>
      <c r="T19" s="424"/>
      <c r="U19" s="426"/>
      <c r="V19" s="424"/>
      <c r="W19" s="426"/>
      <c r="X19" s="424"/>
      <c r="Y19" s="426"/>
      <c r="Z19" s="185">
        <f t="shared" si="0"/>
        <v>1</v>
      </c>
      <c r="AA19" s="185">
        <f t="shared" si="0"/>
        <v>0</v>
      </c>
      <c r="AB19" s="185">
        <f t="shared" si="1"/>
        <v>1</v>
      </c>
    </row>
    <row r="20" spans="1:28" s="13" customFormat="1" ht="24.95" customHeight="1" x14ac:dyDescent="0.15">
      <c r="A20" s="298" t="s">
        <v>50</v>
      </c>
      <c r="B20" s="424"/>
      <c r="C20" s="426"/>
      <c r="D20" s="424"/>
      <c r="E20" s="426"/>
      <c r="F20" s="424"/>
      <c r="G20" s="426"/>
      <c r="H20" s="424"/>
      <c r="I20" s="426"/>
      <c r="J20" s="424"/>
      <c r="K20" s="426"/>
      <c r="L20" s="424"/>
      <c r="M20" s="426"/>
      <c r="N20" s="424"/>
      <c r="O20" s="426"/>
      <c r="P20" s="424"/>
      <c r="Q20" s="426"/>
      <c r="R20" s="424"/>
      <c r="S20" s="426"/>
      <c r="T20" s="424"/>
      <c r="U20" s="426"/>
      <c r="V20" s="424"/>
      <c r="W20" s="426"/>
      <c r="X20" s="424"/>
      <c r="Y20" s="426"/>
      <c r="Z20" s="185">
        <f t="shared" si="0"/>
        <v>0</v>
      </c>
      <c r="AA20" s="185">
        <f t="shared" si="0"/>
        <v>0</v>
      </c>
      <c r="AB20" s="185">
        <f t="shared" si="1"/>
        <v>0</v>
      </c>
    </row>
    <row r="21" spans="1:28" s="13" customFormat="1" ht="24.95" customHeight="1" x14ac:dyDescent="0.15">
      <c r="A21" s="298" t="s">
        <v>51</v>
      </c>
      <c r="B21" s="424"/>
      <c r="C21" s="426"/>
      <c r="D21" s="424"/>
      <c r="E21" s="426"/>
      <c r="F21" s="424"/>
      <c r="G21" s="426"/>
      <c r="H21" s="424"/>
      <c r="I21" s="426"/>
      <c r="J21" s="424"/>
      <c r="K21" s="426"/>
      <c r="L21" s="424"/>
      <c r="M21" s="426"/>
      <c r="N21" s="424"/>
      <c r="O21" s="426"/>
      <c r="P21" s="424"/>
      <c r="Q21" s="426"/>
      <c r="R21" s="424"/>
      <c r="S21" s="426"/>
      <c r="T21" s="424"/>
      <c r="U21" s="426"/>
      <c r="V21" s="424"/>
      <c r="W21" s="426"/>
      <c r="X21" s="424"/>
      <c r="Y21" s="426"/>
      <c r="Z21" s="185">
        <f t="shared" si="0"/>
        <v>0</v>
      </c>
      <c r="AA21" s="185">
        <f t="shared" si="0"/>
        <v>0</v>
      </c>
      <c r="AB21" s="185">
        <f t="shared" si="1"/>
        <v>0</v>
      </c>
    </row>
    <row r="22" spans="1:28" s="13" customFormat="1" ht="24.95" customHeight="1" x14ac:dyDescent="0.15">
      <c r="A22" s="298" t="s">
        <v>52</v>
      </c>
      <c r="B22" s="424"/>
      <c r="C22" s="426"/>
      <c r="D22" s="424"/>
      <c r="E22" s="426"/>
      <c r="F22" s="424"/>
      <c r="G22" s="426"/>
      <c r="H22" s="424"/>
      <c r="I22" s="426"/>
      <c r="J22" s="424"/>
      <c r="K22" s="426"/>
      <c r="L22" s="424"/>
      <c r="M22" s="426"/>
      <c r="N22" s="424"/>
      <c r="O22" s="426"/>
      <c r="P22" s="424"/>
      <c r="Q22" s="426"/>
      <c r="R22" s="424"/>
      <c r="S22" s="426"/>
      <c r="T22" s="424"/>
      <c r="U22" s="426"/>
      <c r="V22" s="424"/>
      <c r="W22" s="426"/>
      <c r="X22" s="424"/>
      <c r="Y22" s="426"/>
      <c r="Z22" s="185">
        <f t="shared" si="0"/>
        <v>0</v>
      </c>
      <c r="AA22" s="185">
        <f t="shared" si="0"/>
        <v>0</v>
      </c>
      <c r="AB22" s="185">
        <f t="shared" si="1"/>
        <v>0</v>
      </c>
    </row>
    <row r="23" spans="1:28" s="13" customFormat="1" ht="24.95" customHeight="1" x14ac:dyDescent="0.15">
      <c r="A23" s="298" t="s">
        <v>53</v>
      </c>
      <c r="B23" s="424"/>
      <c r="C23" s="426"/>
      <c r="D23" s="424"/>
      <c r="E23" s="426"/>
      <c r="F23" s="424"/>
      <c r="G23" s="426"/>
      <c r="H23" s="424"/>
      <c r="I23" s="426"/>
      <c r="J23" s="424"/>
      <c r="K23" s="426"/>
      <c r="L23" s="424"/>
      <c r="M23" s="426"/>
      <c r="N23" s="424"/>
      <c r="O23" s="426"/>
      <c r="P23" s="424"/>
      <c r="Q23" s="426"/>
      <c r="R23" s="424"/>
      <c r="S23" s="426"/>
      <c r="T23" s="424"/>
      <c r="U23" s="426"/>
      <c r="V23" s="424"/>
      <c r="W23" s="426"/>
      <c r="X23" s="424"/>
      <c r="Y23" s="426"/>
      <c r="Z23" s="185">
        <f t="shared" si="0"/>
        <v>0</v>
      </c>
      <c r="AA23" s="185">
        <f t="shared" si="0"/>
        <v>0</v>
      </c>
      <c r="AB23" s="185">
        <f t="shared" si="1"/>
        <v>0</v>
      </c>
    </row>
    <row r="24" spans="1:28" s="13" customFormat="1" ht="24.95" customHeight="1" x14ac:dyDescent="0.15">
      <c r="A24" s="298" t="s">
        <v>54</v>
      </c>
      <c r="B24" s="424"/>
      <c r="C24" s="426"/>
      <c r="D24" s="424"/>
      <c r="E24" s="426"/>
      <c r="F24" s="424"/>
      <c r="G24" s="426"/>
      <c r="H24" s="424"/>
      <c r="I24" s="426"/>
      <c r="J24" s="424"/>
      <c r="K24" s="426"/>
      <c r="L24" s="424"/>
      <c r="M24" s="426"/>
      <c r="N24" s="424"/>
      <c r="O24" s="426"/>
      <c r="P24" s="424"/>
      <c r="Q24" s="426"/>
      <c r="R24" s="424"/>
      <c r="S24" s="426"/>
      <c r="T24" s="424"/>
      <c r="U24" s="426"/>
      <c r="V24" s="424"/>
      <c r="W24" s="426"/>
      <c r="X24" s="424"/>
      <c r="Y24" s="426"/>
      <c r="Z24" s="185">
        <f t="shared" si="0"/>
        <v>0</v>
      </c>
      <c r="AA24" s="185">
        <f t="shared" si="0"/>
        <v>0</v>
      </c>
      <c r="AB24" s="185">
        <f t="shared" si="1"/>
        <v>0</v>
      </c>
    </row>
    <row r="25" spans="1:28" s="13" customFormat="1" ht="24.95" customHeight="1" x14ac:dyDescent="0.15">
      <c r="A25" s="298" t="s">
        <v>55</v>
      </c>
      <c r="B25" s="424"/>
      <c r="C25" s="426"/>
      <c r="D25" s="424"/>
      <c r="E25" s="426"/>
      <c r="F25" s="424"/>
      <c r="G25" s="426"/>
      <c r="H25" s="424"/>
      <c r="I25" s="426"/>
      <c r="J25" s="424"/>
      <c r="K25" s="426"/>
      <c r="L25" s="424"/>
      <c r="M25" s="426"/>
      <c r="N25" s="424"/>
      <c r="O25" s="426"/>
      <c r="P25" s="424"/>
      <c r="Q25" s="426"/>
      <c r="R25" s="424"/>
      <c r="S25" s="426"/>
      <c r="T25" s="424"/>
      <c r="U25" s="426"/>
      <c r="V25" s="424"/>
      <c r="W25" s="426"/>
      <c r="X25" s="424"/>
      <c r="Y25" s="426"/>
      <c r="Z25" s="185">
        <f t="shared" si="0"/>
        <v>0</v>
      </c>
      <c r="AA25" s="185">
        <f t="shared" si="0"/>
        <v>0</v>
      </c>
      <c r="AB25" s="185">
        <f t="shared" si="1"/>
        <v>0</v>
      </c>
    </row>
    <row r="26" spans="1:28" s="13" customFormat="1" ht="24.95" customHeight="1" x14ac:dyDescent="0.15">
      <c r="A26" s="298" t="s">
        <v>56</v>
      </c>
      <c r="B26" s="424"/>
      <c r="C26" s="426"/>
      <c r="D26" s="424"/>
      <c r="E26" s="426"/>
      <c r="F26" s="424"/>
      <c r="G26" s="426"/>
      <c r="H26" s="424"/>
      <c r="I26" s="426"/>
      <c r="J26" s="424"/>
      <c r="K26" s="426"/>
      <c r="L26" s="424"/>
      <c r="M26" s="426"/>
      <c r="N26" s="424"/>
      <c r="O26" s="426"/>
      <c r="P26" s="424"/>
      <c r="Q26" s="426"/>
      <c r="R26" s="424"/>
      <c r="S26" s="426"/>
      <c r="T26" s="424"/>
      <c r="U26" s="426"/>
      <c r="V26" s="424"/>
      <c r="W26" s="426"/>
      <c r="X26" s="424"/>
      <c r="Y26" s="426"/>
      <c r="Z26" s="185">
        <f t="shared" si="0"/>
        <v>0</v>
      </c>
      <c r="AA26" s="185">
        <f t="shared" si="0"/>
        <v>0</v>
      </c>
      <c r="AB26" s="185">
        <f t="shared" si="1"/>
        <v>0</v>
      </c>
    </row>
    <row r="27" spans="1:28" s="13" customFormat="1" ht="24.95" customHeight="1" x14ac:dyDescent="0.15">
      <c r="A27" s="298" t="s">
        <v>57</v>
      </c>
      <c r="B27" s="424"/>
      <c r="C27" s="426"/>
      <c r="D27" s="424"/>
      <c r="E27" s="426"/>
      <c r="F27" s="424"/>
      <c r="G27" s="426"/>
      <c r="H27" s="424"/>
      <c r="I27" s="426"/>
      <c r="J27" s="424"/>
      <c r="K27" s="426"/>
      <c r="L27" s="424"/>
      <c r="M27" s="426"/>
      <c r="N27" s="424"/>
      <c r="O27" s="426"/>
      <c r="P27" s="424"/>
      <c r="Q27" s="426"/>
      <c r="R27" s="424"/>
      <c r="S27" s="426"/>
      <c r="T27" s="424"/>
      <c r="U27" s="426"/>
      <c r="V27" s="424"/>
      <c r="W27" s="426"/>
      <c r="X27" s="424"/>
      <c r="Y27" s="426"/>
      <c r="Z27" s="185">
        <f t="shared" si="0"/>
        <v>0</v>
      </c>
      <c r="AA27" s="185">
        <f t="shared" si="0"/>
        <v>0</v>
      </c>
      <c r="AB27" s="185">
        <f t="shared" si="1"/>
        <v>0</v>
      </c>
    </row>
    <row r="28" spans="1:28" s="13" customFormat="1" ht="24.95" customHeight="1" x14ac:dyDescent="0.15">
      <c r="A28" s="298" t="s">
        <v>58</v>
      </c>
      <c r="B28" s="424"/>
      <c r="C28" s="426"/>
      <c r="D28" s="424"/>
      <c r="E28" s="426"/>
      <c r="F28" s="424"/>
      <c r="G28" s="426"/>
      <c r="H28" s="424"/>
      <c r="I28" s="426"/>
      <c r="J28" s="424"/>
      <c r="K28" s="426"/>
      <c r="L28" s="424"/>
      <c r="M28" s="426"/>
      <c r="N28" s="424"/>
      <c r="O28" s="426"/>
      <c r="P28" s="424"/>
      <c r="Q28" s="426"/>
      <c r="R28" s="424"/>
      <c r="S28" s="426"/>
      <c r="T28" s="424"/>
      <c r="U28" s="426"/>
      <c r="V28" s="424"/>
      <c r="W28" s="426"/>
      <c r="X28" s="424"/>
      <c r="Y28" s="426"/>
      <c r="Z28" s="185">
        <f t="shared" si="0"/>
        <v>0</v>
      </c>
      <c r="AA28" s="185">
        <f t="shared" si="0"/>
        <v>0</v>
      </c>
      <c r="AB28" s="185">
        <f t="shared" si="1"/>
        <v>0</v>
      </c>
    </row>
    <row r="29" spans="1:28" s="13" customFormat="1" ht="24.95" customHeight="1" x14ac:dyDescent="0.15">
      <c r="A29" s="298" t="s">
        <v>59</v>
      </c>
      <c r="B29" s="424"/>
      <c r="C29" s="426"/>
      <c r="D29" s="424"/>
      <c r="E29" s="426"/>
      <c r="F29" s="424"/>
      <c r="G29" s="426"/>
      <c r="H29" s="424"/>
      <c r="I29" s="426"/>
      <c r="J29" s="424"/>
      <c r="K29" s="426"/>
      <c r="L29" s="424"/>
      <c r="M29" s="426"/>
      <c r="N29" s="424"/>
      <c r="O29" s="426"/>
      <c r="P29" s="424"/>
      <c r="Q29" s="426"/>
      <c r="R29" s="424"/>
      <c r="S29" s="426"/>
      <c r="T29" s="424"/>
      <c r="U29" s="426"/>
      <c r="V29" s="424"/>
      <c r="W29" s="426"/>
      <c r="X29" s="424"/>
      <c r="Y29" s="426"/>
      <c r="Z29" s="185">
        <f t="shared" si="0"/>
        <v>0</v>
      </c>
      <c r="AA29" s="185">
        <f t="shared" si="0"/>
        <v>0</v>
      </c>
      <c r="AB29" s="185">
        <f t="shared" si="1"/>
        <v>0</v>
      </c>
    </row>
    <row r="30" spans="1:28" s="13" customFormat="1" ht="24.95" customHeight="1" x14ac:dyDescent="0.15">
      <c r="A30" s="298" t="s">
        <v>60</v>
      </c>
      <c r="B30" s="424"/>
      <c r="C30" s="426"/>
      <c r="D30" s="424"/>
      <c r="E30" s="426"/>
      <c r="F30" s="424"/>
      <c r="G30" s="426"/>
      <c r="H30" s="424"/>
      <c r="I30" s="426"/>
      <c r="J30" s="424"/>
      <c r="K30" s="426"/>
      <c r="L30" s="424"/>
      <c r="M30" s="426"/>
      <c r="N30" s="424"/>
      <c r="O30" s="426"/>
      <c r="P30" s="424"/>
      <c r="Q30" s="426"/>
      <c r="R30" s="424"/>
      <c r="S30" s="426"/>
      <c r="T30" s="424"/>
      <c r="U30" s="426"/>
      <c r="V30" s="424"/>
      <c r="W30" s="426"/>
      <c r="X30" s="424"/>
      <c r="Y30" s="426"/>
      <c r="Z30" s="185">
        <f t="shared" si="0"/>
        <v>0</v>
      </c>
      <c r="AA30" s="185">
        <f t="shared" si="0"/>
        <v>0</v>
      </c>
      <c r="AB30" s="185">
        <f t="shared" si="1"/>
        <v>0</v>
      </c>
    </row>
    <row r="31" spans="1:28" s="13" customFormat="1" ht="24.95" customHeight="1" x14ac:dyDescent="0.15">
      <c r="A31" s="298" t="s">
        <v>61</v>
      </c>
      <c r="B31" s="424"/>
      <c r="C31" s="426"/>
      <c r="D31" s="424"/>
      <c r="E31" s="426"/>
      <c r="F31" s="424"/>
      <c r="G31" s="426"/>
      <c r="H31" s="424"/>
      <c r="I31" s="426"/>
      <c r="J31" s="424"/>
      <c r="K31" s="426"/>
      <c r="L31" s="424"/>
      <c r="M31" s="426"/>
      <c r="N31" s="424"/>
      <c r="O31" s="426"/>
      <c r="P31" s="424"/>
      <c r="Q31" s="426"/>
      <c r="R31" s="424"/>
      <c r="S31" s="426"/>
      <c r="T31" s="424"/>
      <c r="U31" s="426"/>
      <c r="V31" s="424"/>
      <c r="W31" s="426"/>
      <c r="X31" s="424"/>
      <c r="Y31" s="426"/>
      <c r="Z31" s="185">
        <f t="shared" si="0"/>
        <v>0</v>
      </c>
      <c r="AA31" s="185">
        <f t="shared" si="0"/>
        <v>0</v>
      </c>
      <c r="AB31" s="185">
        <f t="shared" si="1"/>
        <v>0</v>
      </c>
    </row>
    <row r="32" spans="1:28" s="13" customFormat="1" ht="24.95" customHeight="1" x14ac:dyDescent="0.15">
      <c r="A32" s="298" t="s">
        <v>62</v>
      </c>
      <c r="B32" s="424"/>
      <c r="C32" s="426"/>
      <c r="D32" s="424"/>
      <c r="E32" s="426"/>
      <c r="F32" s="424"/>
      <c r="G32" s="426"/>
      <c r="H32" s="424"/>
      <c r="I32" s="426"/>
      <c r="J32" s="424"/>
      <c r="K32" s="426"/>
      <c r="L32" s="424"/>
      <c r="M32" s="426"/>
      <c r="N32" s="424"/>
      <c r="O32" s="426"/>
      <c r="P32" s="424"/>
      <c r="Q32" s="426"/>
      <c r="R32" s="424"/>
      <c r="S32" s="426"/>
      <c r="T32" s="424"/>
      <c r="U32" s="426"/>
      <c r="V32" s="424"/>
      <c r="W32" s="426"/>
      <c r="X32" s="424"/>
      <c r="Y32" s="426"/>
      <c r="Z32" s="185">
        <f t="shared" si="0"/>
        <v>0</v>
      </c>
      <c r="AA32" s="185">
        <f t="shared" si="0"/>
        <v>0</v>
      </c>
      <c r="AB32" s="185">
        <f t="shared" si="1"/>
        <v>0</v>
      </c>
    </row>
    <row r="33" spans="1:28" s="13" customFormat="1" ht="24.95" customHeight="1" x14ac:dyDescent="0.15">
      <c r="A33" s="298" t="s">
        <v>414</v>
      </c>
      <c r="B33" s="424"/>
      <c r="C33" s="426"/>
      <c r="D33" s="424"/>
      <c r="E33" s="426"/>
      <c r="F33" s="424"/>
      <c r="G33" s="426"/>
      <c r="H33" s="424"/>
      <c r="I33" s="426"/>
      <c r="J33" s="424"/>
      <c r="K33" s="426"/>
      <c r="L33" s="424"/>
      <c r="M33" s="426"/>
      <c r="N33" s="424"/>
      <c r="O33" s="426"/>
      <c r="P33" s="424"/>
      <c r="Q33" s="426"/>
      <c r="R33" s="424"/>
      <c r="S33" s="426"/>
      <c r="T33" s="424"/>
      <c r="U33" s="426"/>
      <c r="V33" s="424"/>
      <c r="W33" s="426"/>
      <c r="X33" s="424"/>
      <c r="Y33" s="426"/>
      <c r="Z33" s="185">
        <f t="shared" si="0"/>
        <v>0</v>
      </c>
      <c r="AA33" s="185">
        <f t="shared" si="0"/>
        <v>0</v>
      </c>
      <c r="AB33" s="185">
        <f t="shared" si="1"/>
        <v>0</v>
      </c>
    </row>
    <row r="34" spans="1:28" s="13" customFormat="1" ht="24.95" customHeight="1" x14ac:dyDescent="0.15">
      <c r="A34" s="298" t="s">
        <v>415</v>
      </c>
      <c r="B34" s="424"/>
      <c r="C34" s="426"/>
      <c r="D34" s="424"/>
      <c r="E34" s="426"/>
      <c r="F34" s="424"/>
      <c r="G34" s="426"/>
      <c r="H34" s="424"/>
      <c r="I34" s="426"/>
      <c r="J34" s="424"/>
      <c r="K34" s="426"/>
      <c r="L34" s="424"/>
      <c r="M34" s="426"/>
      <c r="N34" s="424"/>
      <c r="O34" s="426"/>
      <c r="P34" s="424"/>
      <c r="Q34" s="426"/>
      <c r="R34" s="424"/>
      <c r="S34" s="426"/>
      <c r="T34" s="424"/>
      <c r="U34" s="426"/>
      <c r="V34" s="424"/>
      <c r="W34" s="426"/>
      <c r="X34" s="424"/>
      <c r="Y34" s="426"/>
      <c r="Z34" s="185">
        <f t="shared" si="0"/>
        <v>0</v>
      </c>
      <c r="AA34" s="185">
        <f t="shared" si="0"/>
        <v>0</v>
      </c>
      <c r="AB34" s="185">
        <f t="shared" si="1"/>
        <v>0</v>
      </c>
    </row>
    <row r="35" spans="1:28" s="13" customFormat="1" ht="24.95" customHeight="1" x14ac:dyDescent="0.15">
      <c r="A35" s="298" t="s">
        <v>416</v>
      </c>
      <c r="B35" s="424"/>
      <c r="C35" s="426"/>
      <c r="D35" s="424"/>
      <c r="E35" s="426"/>
      <c r="F35" s="424"/>
      <c r="G35" s="426"/>
      <c r="H35" s="424"/>
      <c r="I35" s="426"/>
      <c r="J35" s="424"/>
      <c r="K35" s="426"/>
      <c r="L35" s="424"/>
      <c r="M35" s="426"/>
      <c r="N35" s="424"/>
      <c r="O35" s="426"/>
      <c r="P35" s="424"/>
      <c r="Q35" s="426"/>
      <c r="R35" s="424"/>
      <c r="S35" s="426"/>
      <c r="T35" s="424"/>
      <c r="U35" s="426"/>
      <c r="V35" s="424"/>
      <c r="W35" s="426"/>
      <c r="X35" s="424"/>
      <c r="Y35" s="426"/>
      <c r="Z35" s="185">
        <f t="shared" si="0"/>
        <v>0</v>
      </c>
      <c r="AA35" s="185">
        <f t="shared" si="0"/>
        <v>0</v>
      </c>
      <c r="AB35" s="185">
        <f t="shared" si="1"/>
        <v>0</v>
      </c>
    </row>
    <row r="36" spans="1:28" s="13" customFormat="1" ht="24.95" customHeight="1" x14ac:dyDescent="0.15">
      <c r="A36" s="298" t="s">
        <v>63</v>
      </c>
      <c r="B36" s="424"/>
      <c r="C36" s="426"/>
      <c r="D36" s="424"/>
      <c r="E36" s="426"/>
      <c r="F36" s="424"/>
      <c r="G36" s="426"/>
      <c r="H36" s="424"/>
      <c r="I36" s="426"/>
      <c r="J36" s="424"/>
      <c r="K36" s="426"/>
      <c r="L36" s="424"/>
      <c r="M36" s="426"/>
      <c r="N36" s="424"/>
      <c r="O36" s="426"/>
      <c r="P36" s="424"/>
      <c r="Q36" s="426"/>
      <c r="R36" s="424"/>
      <c r="S36" s="426"/>
      <c r="T36" s="424"/>
      <c r="U36" s="426"/>
      <c r="V36" s="424"/>
      <c r="W36" s="426"/>
      <c r="X36" s="424"/>
      <c r="Y36" s="426"/>
      <c r="Z36" s="185">
        <f t="shared" si="0"/>
        <v>0</v>
      </c>
      <c r="AA36" s="185">
        <f t="shared" si="0"/>
        <v>0</v>
      </c>
      <c r="AB36" s="185">
        <f t="shared" si="1"/>
        <v>0</v>
      </c>
    </row>
    <row r="37" spans="1:28" s="13" customFormat="1" ht="24.95" customHeight="1" x14ac:dyDescent="0.15">
      <c r="A37" s="298" t="s">
        <v>417</v>
      </c>
      <c r="B37" s="424"/>
      <c r="C37" s="426"/>
      <c r="D37" s="424"/>
      <c r="E37" s="426"/>
      <c r="F37" s="424"/>
      <c r="G37" s="426"/>
      <c r="H37" s="424"/>
      <c r="I37" s="426"/>
      <c r="J37" s="424"/>
      <c r="K37" s="426"/>
      <c r="L37" s="424"/>
      <c r="M37" s="426"/>
      <c r="N37" s="424"/>
      <c r="O37" s="426"/>
      <c r="P37" s="424"/>
      <c r="Q37" s="426"/>
      <c r="R37" s="424"/>
      <c r="S37" s="426"/>
      <c r="T37" s="424"/>
      <c r="U37" s="426"/>
      <c r="V37" s="424"/>
      <c r="W37" s="426"/>
      <c r="X37" s="424"/>
      <c r="Y37" s="426"/>
      <c r="Z37" s="185">
        <f t="shared" si="0"/>
        <v>0</v>
      </c>
      <c r="AA37" s="185">
        <f t="shared" si="0"/>
        <v>0</v>
      </c>
      <c r="AB37" s="185">
        <f t="shared" si="1"/>
        <v>0</v>
      </c>
    </row>
    <row r="38" spans="1:28" s="13" customFormat="1" ht="24.95" customHeight="1" x14ac:dyDescent="0.15">
      <c r="A38" s="298" t="s">
        <v>418</v>
      </c>
      <c r="B38" s="424"/>
      <c r="C38" s="426"/>
      <c r="D38" s="424"/>
      <c r="E38" s="426"/>
      <c r="F38" s="424"/>
      <c r="G38" s="426"/>
      <c r="H38" s="424"/>
      <c r="I38" s="426"/>
      <c r="J38" s="424"/>
      <c r="K38" s="426"/>
      <c r="L38" s="424"/>
      <c r="M38" s="426"/>
      <c r="N38" s="424"/>
      <c r="O38" s="426"/>
      <c r="P38" s="424"/>
      <c r="Q38" s="426"/>
      <c r="R38" s="424"/>
      <c r="S38" s="426"/>
      <c r="T38" s="424"/>
      <c r="U38" s="426"/>
      <c r="V38" s="424"/>
      <c r="W38" s="426"/>
      <c r="X38" s="424"/>
      <c r="Y38" s="426"/>
      <c r="Z38" s="185">
        <f t="shared" si="0"/>
        <v>0</v>
      </c>
      <c r="AA38" s="185">
        <f t="shared" si="0"/>
        <v>0</v>
      </c>
      <c r="AB38" s="185">
        <f t="shared" si="1"/>
        <v>0</v>
      </c>
    </row>
    <row r="39" spans="1:28" s="13" customFormat="1" ht="24.95" customHeight="1" x14ac:dyDescent="0.15">
      <c r="A39" s="298" t="s">
        <v>419</v>
      </c>
      <c r="B39" s="424"/>
      <c r="C39" s="426"/>
      <c r="D39" s="424"/>
      <c r="E39" s="426"/>
      <c r="F39" s="424"/>
      <c r="G39" s="426"/>
      <c r="H39" s="424"/>
      <c r="I39" s="426"/>
      <c r="J39" s="424"/>
      <c r="K39" s="426"/>
      <c r="L39" s="424"/>
      <c r="M39" s="426"/>
      <c r="N39" s="424"/>
      <c r="O39" s="426"/>
      <c r="P39" s="424"/>
      <c r="Q39" s="426"/>
      <c r="R39" s="424"/>
      <c r="S39" s="426"/>
      <c r="T39" s="424"/>
      <c r="U39" s="426"/>
      <c r="V39" s="424"/>
      <c r="W39" s="426"/>
      <c r="X39" s="424"/>
      <c r="Y39" s="426"/>
      <c r="Z39" s="185">
        <f t="shared" si="0"/>
        <v>0</v>
      </c>
      <c r="AA39" s="185">
        <f t="shared" si="0"/>
        <v>0</v>
      </c>
      <c r="AB39" s="185">
        <f t="shared" si="1"/>
        <v>0</v>
      </c>
    </row>
    <row r="40" spans="1:28" s="13" customFormat="1" ht="24.95" customHeight="1" x14ac:dyDescent="0.15">
      <c r="A40" s="298" t="s">
        <v>64</v>
      </c>
      <c r="B40" s="424"/>
      <c r="C40" s="426"/>
      <c r="D40" s="424"/>
      <c r="E40" s="426"/>
      <c r="F40" s="424"/>
      <c r="G40" s="426"/>
      <c r="H40" s="424"/>
      <c r="I40" s="426"/>
      <c r="J40" s="424"/>
      <c r="K40" s="426"/>
      <c r="L40" s="424"/>
      <c r="M40" s="426"/>
      <c r="N40" s="424"/>
      <c r="O40" s="426"/>
      <c r="P40" s="424"/>
      <c r="Q40" s="426"/>
      <c r="R40" s="424"/>
      <c r="S40" s="426"/>
      <c r="T40" s="424"/>
      <c r="U40" s="426"/>
      <c r="V40" s="424"/>
      <c r="W40" s="426"/>
      <c r="X40" s="424"/>
      <c r="Y40" s="426"/>
      <c r="Z40" s="185">
        <f t="shared" si="0"/>
        <v>0</v>
      </c>
      <c r="AA40" s="185">
        <f t="shared" si="0"/>
        <v>0</v>
      </c>
      <c r="AB40" s="185">
        <f t="shared" si="1"/>
        <v>0</v>
      </c>
    </row>
    <row r="41" spans="1:28" s="13" customFormat="1" ht="24.95" customHeight="1" x14ac:dyDescent="0.15">
      <c r="A41" s="298" t="s">
        <v>65</v>
      </c>
      <c r="B41" s="424"/>
      <c r="C41" s="426"/>
      <c r="D41" s="424"/>
      <c r="E41" s="426"/>
      <c r="F41" s="424"/>
      <c r="G41" s="426"/>
      <c r="H41" s="424"/>
      <c r="I41" s="426"/>
      <c r="J41" s="424"/>
      <c r="K41" s="426"/>
      <c r="L41" s="424"/>
      <c r="M41" s="426"/>
      <c r="N41" s="424"/>
      <c r="O41" s="426"/>
      <c r="P41" s="424"/>
      <c r="Q41" s="426"/>
      <c r="R41" s="424"/>
      <c r="S41" s="426"/>
      <c r="T41" s="424"/>
      <c r="U41" s="426"/>
      <c r="V41" s="424"/>
      <c r="W41" s="426"/>
      <c r="X41" s="424"/>
      <c r="Y41" s="426"/>
      <c r="Z41" s="185">
        <f t="shared" si="0"/>
        <v>0</v>
      </c>
      <c r="AA41" s="185">
        <f t="shared" si="0"/>
        <v>0</v>
      </c>
      <c r="AB41" s="185">
        <f t="shared" si="1"/>
        <v>0</v>
      </c>
    </row>
    <row r="42" spans="1:28" s="13" customFormat="1" ht="24.95" customHeight="1" x14ac:dyDescent="0.15">
      <c r="A42" s="298" t="s">
        <v>66</v>
      </c>
      <c r="B42" s="424"/>
      <c r="C42" s="426"/>
      <c r="D42" s="424"/>
      <c r="E42" s="426"/>
      <c r="F42" s="424"/>
      <c r="G42" s="426"/>
      <c r="H42" s="424"/>
      <c r="I42" s="426"/>
      <c r="J42" s="424"/>
      <c r="K42" s="426"/>
      <c r="L42" s="424"/>
      <c r="M42" s="426"/>
      <c r="N42" s="424"/>
      <c r="O42" s="426"/>
      <c r="P42" s="424"/>
      <c r="Q42" s="426"/>
      <c r="R42" s="424"/>
      <c r="S42" s="426"/>
      <c r="T42" s="424"/>
      <c r="U42" s="426"/>
      <c r="V42" s="424"/>
      <c r="W42" s="426"/>
      <c r="X42" s="424"/>
      <c r="Y42" s="426"/>
      <c r="Z42" s="185">
        <f t="shared" si="0"/>
        <v>0</v>
      </c>
      <c r="AA42" s="185">
        <f t="shared" si="0"/>
        <v>0</v>
      </c>
      <c r="AB42" s="185">
        <f t="shared" si="1"/>
        <v>0</v>
      </c>
    </row>
    <row r="43" spans="1:28" s="13" customFormat="1" ht="24.95" customHeight="1" x14ac:dyDescent="0.15">
      <c r="A43" s="298" t="s">
        <v>67</v>
      </c>
      <c r="B43" s="424"/>
      <c r="C43" s="426"/>
      <c r="D43" s="424"/>
      <c r="E43" s="426"/>
      <c r="F43" s="424"/>
      <c r="G43" s="426"/>
      <c r="H43" s="424"/>
      <c r="I43" s="426"/>
      <c r="J43" s="424"/>
      <c r="K43" s="426"/>
      <c r="L43" s="424"/>
      <c r="M43" s="426"/>
      <c r="N43" s="424"/>
      <c r="O43" s="426"/>
      <c r="P43" s="424"/>
      <c r="Q43" s="426"/>
      <c r="R43" s="424"/>
      <c r="S43" s="426"/>
      <c r="T43" s="424"/>
      <c r="U43" s="426"/>
      <c r="V43" s="424"/>
      <c r="W43" s="426"/>
      <c r="X43" s="424"/>
      <c r="Y43" s="426"/>
      <c r="Z43" s="185">
        <f t="shared" si="0"/>
        <v>0</v>
      </c>
      <c r="AA43" s="185">
        <f t="shared" si="0"/>
        <v>0</v>
      </c>
      <c r="AB43" s="185">
        <f t="shared" si="1"/>
        <v>0</v>
      </c>
    </row>
    <row r="44" spans="1:28" s="13" customFormat="1" ht="24.95" customHeight="1" x14ac:dyDescent="0.15">
      <c r="A44" s="298" t="s">
        <v>68</v>
      </c>
      <c r="B44" s="424"/>
      <c r="C44" s="426"/>
      <c r="D44" s="424"/>
      <c r="E44" s="426"/>
      <c r="F44" s="424"/>
      <c r="G44" s="426"/>
      <c r="H44" s="424"/>
      <c r="I44" s="426"/>
      <c r="J44" s="424"/>
      <c r="K44" s="426"/>
      <c r="L44" s="424"/>
      <c r="M44" s="426"/>
      <c r="N44" s="424"/>
      <c r="O44" s="426"/>
      <c r="P44" s="424"/>
      <c r="Q44" s="426"/>
      <c r="R44" s="424"/>
      <c r="S44" s="426"/>
      <c r="T44" s="424"/>
      <c r="U44" s="426"/>
      <c r="V44" s="424"/>
      <c r="W44" s="426"/>
      <c r="X44" s="424"/>
      <c r="Y44" s="426"/>
      <c r="Z44" s="185">
        <f t="shared" si="0"/>
        <v>0</v>
      </c>
      <c r="AA44" s="185">
        <f t="shared" si="0"/>
        <v>0</v>
      </c>
      <c r="AB44" s="185">
        <f t="shared" si="1"/>
        <v>0</v>
      </c>
    </row>
    <row r="45" spans="1:28" s="13" customFormat="1" ht="24.95" customHeight="1" x14ac:dyDescent="0.15">
      <c r="A45" s="298" t="s">
        <v>420</v>
      </c>
      <c r="B45" s="424"/>
      <c r="C45" s="426"/>
      <c r="D45" s="424"/>
      <c r="E45" s="426"/>
      <c r="F45" s="424"/>
      <c r="G45" s="426"/>
      <c r="H45" s="424"/>
      <c r="I45" s="426"/>
      <c r="J45" s="424"/>
      <c r="K45" s="426"/>
      <c r="L45" s="424"/>
      <c r="M45" s="426"/>
      <c r="N45" s="424"/>
      <c r="O45" s="426"/>
      <c r="P45" s="424"/>
      <c r="Q45" s="426"/>
      <c r="R45" s="424"/>
      <c r="S45" s="426"/>
      <c r="T45" s="424"/>
      <c r="U45" s="426"/>
      <c r="V45" s="424"/>
      <c r="W45" s="426"/>
      <c r="X45" s="424"/>
      <c r="Y45" s="426"/>
      <c r="Z45" s="185">
        <f t="shared" si="0"/>
        <v>0</v>
      </c>
      <c r="AA45" s="185">
        <f t="shared" si="0"/>
        <v>0</v>
      </c>
      <c r="AB45" s="185">
        <f t="shared" si="1"/>
        <v>0</v>
      </c>
    </row>
    <row r="46" spans="1:28" s="13" customFormat="1" ht="24.95" customHeight="1" x14ac:dyDescent="0.15">
      <c r="A46" s="298" t="s">
        <v>69</v>
      </c>
      <c r="B46" s="424"/>
      <c r="C46" s="426"/>
      <c r="D46" s="424"/>
      <c r="E46" s="426"/>
      <c r="F46" s="424"/>
      <c r="G46" s="426"/>
      <c r="H46" s="424"/>
      <c r="I46" s="426"/>
      <c r="J46" s="424"/>
      <c r="K46" s="426"/>
      <c r="L46" s="424"/>
      <c r="M46" s="426"/>
      <c r="N46" s="424"/>
      <c r="O46" s="426"/>
      <c r="P46" s="424"/>
      <c r="Q46" s="426"/>
      <c r="R46" s="424"/>
      <c r="S46" s="426"/>
      <c r="T46" s="424"/>
      <c r="U46" s="426"/>
      <c r="V46" s="424"/>
      <c r="W46" s="426"/>
      <c r="X46" s="424"/>
      <c r="Y46" s="426"/>
      <c r="Z46" s="185">
        <f t="shared" si="0"/>
        <v>0</v>
      </c>
      <c r="AA46" s="185">
        <f t="shared" si="0"/>
        <v>0</v>
      </c>
      <c r="AB46" s="185">
        <f t="shared" si="1"/>
        <v>0</v>
      </c>
    </row>
    <row r="47" spans="1:28" s="13" customFormat="1" ht="24.95" customHeight="1" x14ac:dyDescent="0.15">
      <c r="A47" s="298" t="s">
        <v>70</v>
      </c>
      <c r="B47" s="423"/>
      <c r="C47" s="427"/>
      <c r="D47" s="423"/>
      <c r="E47" s="427"/>
      <c r="F47" s="423"/>
      <c r="G47" s="427"/>
      <c r="H47" s="423"/>
      <c r="I47" s="427"/>
      <c r="J47" s="423"/>
      <c r="K47" s="427"/>
      <c r="L47" s="423"/>
      <c r="M47" s="427"/>
      <c r="N47" s="423"/>
      <c r="O47" s="427"/>
      <c r="P47" s="423"/>
      <c r="Q47" s="427"/>
      <c r="R47" s="423"/>
      <c r="S47" s="427"/>
      <c r="T47" s="423"/>
      <c r="U47" s="427"/>
      <c r="V47" s="423"/>
      <c r="W47" s="427"/>
      <c r="X47" s="423"/>
      <c r="Y47" s="427"/>
      <c r="Z47" s="184">
        <f t="shared" si="0"/>
        <v>0</v>
      </c>
      <c r="AA47" s="184">
        <f t="shared" si="0"/>
        <v>0</v>
      </c>
      <c r="AB47" s="184">
        <f t="shared" si="1"/>
        <v>0</v>
      </c>
    </row>
    <row r="48" spans="1:28" s="13" customFormat="1" ht="15" customHeight="1" x14ac:dyDescent="0.15">
      <c r="A48" s="28" t="s">
        <v>71</v>
      </c>
      <c r="B48" s="186">
        <f t="shared" ref="B48:AA48" si="2">SUM(B4:B47)</f>
        <v>0</v>
      </c>
      <c r="C48" s="186">
        <f t="shared" si="2"/>
        <v>0</v>
      </c>
      <c r="D48" s="186">
        <f t="shared" si="2"/>
        <v>0</v>
      </c>
      <c r="E48" s="186">
        <f t="shared" si="2"/>
        <v>0</v>
      </c>
      <c r="F48" s="186">
        <f t="shared" si="2"/>
        <v>0</v>
      </c>
      <c r="G48" s="186">
        <f t="shared" si="2"/>
        <v>1</v>
      </c>
      <c r="H48" s="186">
        <f t="shared" si="2"/>
        <v>0</v>
      </c>
      <c r="I48" s="186">
        <f t="shared" si="2"/>
        <v>0</v>
      </c>
      <c r="J48" s="186">
        <f t="shared" si="2"/>
        <v>0</v>
      </c>
      <c r="K48" s="186">
        <f t="shared" si="2"/>
        <v>0</v>
      </c>
      <c r="L48" s="186">
        <f t="shared" si="2"/>
        <v>3</v>
      </c>
      <c r="M48" s="186">
        <f t="shared" si="2"/>
        <v>1</v>
      </c>
      <c r="N48" s="186">
        <f t="shared" si="2"/>
        <v>0</v>
      </c>
      <c r="O48" s="186">
        <f t="shared" si="2"/>
        <v>2</v>
      </c>
      <c r="P48" s="186">
        <f t="shared" si="2"/>
        <v>0</v>
      </c>
      <c r="Q48" s="186">
        <f t="shared" si="2"/>
        <v>3</v>
      </c>
      <c r="R48" s="186">
        <f t="shared" si="2"/>
        <v>1</v>
      </c>
      <c r="S48" s="186">
        <f t="shared" si="2"/>
        <v>10</v>
      </c>
      <c r="T48" s="186">
        <f t="shared" si="2"/>
        <v>4</v>
      </c>
      <c r="U48" s="186">
        <f t="shared" si="2"/>
        <v>7</v>
      </c>
      <c r="V48" s="186">
        <f t="shared" si="2"/>
        <v>1</v>
      </c>
      <c r="W48" s="186">
        <f t="shared" si="2"/>
        <v>1</v>
      </c>
      <c r="X48" s="186">
        <f t="shared" si="2"/>
        <v>0</v>
      </c>
      <c r="Y48" s="186">
        <f t="shared" si="2"/>
        <v>0</v>
      </c>
      <c r="Z48" s="186">
        <f t="shared" si="2"/>
        <v>9</v>
      </c>
      <c r="AA48" s="186">
        <f t="shared" si="2"/>
        <v>25</v>
      </c>
      <c r="AB48" s="186">
        <f>Z48+AA48</f>
        <v>34</v>
      </c>
    </row>
    <row r="49" spans="1:28" s="13" customFormat="1" ht="9.9499999999999993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9"/>
      <c r="AB49" s="29"/>
    </row>
    <row r="50" spans="1:28" s="13" customFormat="1" ht="19.5" customHeight="1" x14ac:dyDescent="0.15">
      <c r="A50" s="623" t="s">
        <v>72</v>
      </c>
      <c r="B50" s="623" t="s">
        <v>133</v>
      </c>
      <c r="C50" s="623"/>
      <c r="D50" s="623" t="s">
        <v>121</v>
      </c>
      <c r="E50" s="623"/>
      <c r="F50" s="623" t="s">
        <v>122</v>
      </c>
      <c r="G50" s="623"/>
      <c r="H50" s="623" t="s">
        <v>123</v>
      </c>
      <c r="I50" s="623"/>
      <c r="J50" s="623" t="s">
        <v>124</v>
      </c>
      <c r="K50" s="623"/>
      <c r="L50" s="623" t="s">
        <v>125</v>
      </c>
      <c r="M50" s="623"/>
      <c r="N50" s="623" t="s">
        <v>126</v>
      </c>
      <c r="O50" s="623"/>
      <c r="P50" s="623" t="s">
        <v>127</v>
      </c>
      <c r="Q50" s="623"/>
      <c r="R50" s="623" t="s">
        <v>128</v>
      </c>
      <c r="S50" s="623"/>
      <c r="T50" s="623" t="s">
        <v>129</v>
      </c>
      <c r="U50" s="623"/>
      <c r="V50" s="623" t="s">
        <v>130</v>
      </c>
      <c r="W50" s="623"/>
      <c r="X50" s="623" t="s">
        <v>90</v>
      </c>
      <c r="Y50" s="623"/>
      <c r="Z50" s="623" t="s">
        <v>35</v>
      </c>
      <c r="AA50" s="623"/>
      <c r="AB50" s="623" t="s">
        <v>71</v>
      </c>
    </row>
    <row r="51" spans="1:28" s="13" customFormat="1" ht="15" customHeight="1" x14ac:dyDescent="0.15">
      <c r="A51" s="623"/>
      <c r="B51" s="28" t="s">
        <v>36</v>
      </c>
      <c r="C51" s="28" t="s">
        <v>37</v>
      </c>
      <c r="D51" s="28" t="s">
        <v>131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131</v>
      </c>
      <c r="U51" s="28" t="s">
        <v>37</v>
      </c>
      <c r="V51" s="28" t="s">
        <v>36</v>
      </c>
      <c r="W51" s="28" t="s">
        <v>132</v>
      </c>
      <c r="X51" s="28" t="s">
        <v>36</v>
      </c>
      <c r="Y51" s="28" t="s">
        <v>37</v>
      </c>
      <c r="Z51" s="28" t="s">
        <v>36</v>
      </c>
      <c r="AA51" s="28" t="s">
        <v>37</v>
      </c>
      <c r="AB51" s="623"/>
    </row>
    <row r="52" spans="1:28" s="13" customFormat="1" ht="24.95" customHeight="1" x14ac:dyDescent="0.15">
      <c r="A52" s="178" t="s">
        <v>73</v>
      </c>
      <c r="B52" s="430"/>
      <c r="C52" s="428"/>
      <c r="D52" s="430"/>
      <c r="E52" s="428"/>
      <c r="F52" s="430"/>
      <c r="G52" s="428"/>
      <c r="H52" s="430"/>
      <c r="I52" s="428"/>
      <c r="J52" s="430"/>
      <c r="K52" s="428"/>
      <c r="L52" s="430"/>
      <c r="M52" s="428"/>
      <c r="N52" s="430"/>
      <c r="O52" s="428"/>
      <c r="P52" s="430"/>
      <c r="Q52" s="428"/>
      <c r="R52" s="430"/>
      <c r="S52" s="428"/>
      <c r="T52" s="430"/>
      <c r="U52" s="428"/>
      <c r="V52" s="430"/>
      <c r="W52" s="428"/>
      <c r="X52" s="430"/>
      <c r="Y52" s="428"/>
      <c r="Z52" s="183">
        <f>B52+D52+F52+H52+J52+L52+N52+P52+R52+T52+V52+X52</f>
        <v>0</v>
      </c>
      <c r="AA52" s="183">
        <f>C52+E52+G52+I52+K52+M52+O52+Q52+S52+U52+W52+Y52</f>
        <v>0</v>
      </c>
      <c r="AB52" s="183">
        <f>Z52+AA52</f>
        <v>0</v>
      </c>
    </row>
    <row r="53" spans="1:28" s="13" customFormat="1" ht="24.95" customHeight="1" x14ac:dyDescent="0.15">
      <c r="A53" s="179" t="s">
        <v>74</v>
      </c>
      <c r="B53" s="431"/>
      <c r="C53" s="429"/>
      <c r="D53" s="431"/>
      <c r="E53" s="429"/>
      <c r="F53" s="431"/>
      <c r="G53" s="429"/>
      <c r="H53" s="431"/>
      <c r="I53" s="429"/>
      <c r="J53" s="431"/>
      <c r="K53" s="429"/>
      <c r="L53" s="431"/>
      <c r="M53" s="429"/>
      <c r="N53" s="431"/>
      <c r="O53" s="429"/>
      <c r="P53" s="431"/>
      <c r="Q53" s="429"/>
      <c r="R53" s="431"/>
      <c r="S53" s="429"/>
      <c r="T53" s="431"/>
      <c r="U53" s="429"/>
      <c r="V53" s="431"/>
      <c r="W53" s="429"/>
      <c r="X53" s="431"/>
      <c r="Y53" s="429"/>
      <c r="Z53" s="184">
        <f>B53+D53+F53+H53+J53+L53+N53+P53+R53+T53+V53+X53</f>
        <v>0</v>
      </c>
      <c r="AA53" s="184">
        <f>C53+E53+G53+I53+K53+M53+O53+Q53+S53+U53+W53+Y53</f>
        <v>0</v>
      </c>
      <c r="AB53" s="184">
        <f>Z53+AA53</f>
        <v>0</v>
      </c>
    </row>
    <row r="54" spans="1:28" s="13" customFormat="1" ht="15" customHeight="1" x14ac:dyDescent="0.15">
      <c r="A54" s="28" t="s">
        <v>71</v>
      </c>
      <c r="B54" s="186">
        <f t="shared" ref="B54:Z54" si="3">SUM(B52:B53)</f>
        <v>0</v>
      </c>
      <c r="C54" s="186">
        <f t="shared" si="3"/>
        <v>0</v>
      </c>
      <c r="D54" s="186">
        <f t="shared" si="3"/>
        <v>0</v>
      </c>
      <c r="E54" s="186">
        <f t="shared" si="3"/>
        <v>0</v>
      </c>
      <c r="F54" s="186">
        <f t="shared" si="3"/>
        <v>0</v>
      </c>
      <c r="G54" s="186">
        <f t="shared" si="3"/>
        <v>0</v>
      </c>
      <c r="H54" s="186">
        <f t="shared" si="3"/>
        <v>0</v>
      </c>
      <c r="I54" s="186">
        <f t="shared" si="3"/>
        <v>0</v>
      </c>
      <c r="J54" s="186">
        <f t="shared" si="3"/>
        <v>0</v>
      </c>
      <c r="K54" s="186">
        <f t="shared" si="3"/>
        <v>0</v>
      </c>
      <c r="L54" s="186">
        <f t="shared" si="3"/>
        <v>0</v>
      </c>
      <c r="M54" s="186">
        <f t="shared" si="3"/>
        <v>0</v>
      </c>
      <c r="N54" s="186">
        <f t="shared" si="3"/>
        <v>0</v>
      </c>
      <c r="O54" s="186">
        <f t="shared" si="3"/>
        <v>0</v>
      </c>
      <c r="P54" s="186">
        <f t="shared" si="3"/>
        <v>0</v>
      </c>
      <c r="Q54" s="186">
        <f t="shared" si="3"/>
        <v>0</v>
      </c>
      <c r="R54" s="186">
        <f t="shared" si="3"/>
        <v>0</v>
      </c>
      <c r="S54" s="186">
        <f t="shared" si="3"/>
        <v>0</v>
      </c>
      <c r="T54" s="186">
        <f t="shared" si="3"/>
        <v>0</v>
      </c>
      <c r="U54" s="186">
        <f t="shared" si="3"/>
        <v>0</v>
      </c>
      <c r="V54" s="186">
        <f t="shared" si="3"/>
        <v>0</v>
      </c>
      <c r="W54" s="186">
        <f t="shared" si="3"/>
        <v>0</v>
      </c>
      <c r="X54" s="186">
        <f t="shared" si="3"/>
        <v>0</v>
      </c>
      <c r="Y54" s="186">
        <f t="shared" si="3"/>
        <v>0</v>
      </c>
      <c r="Z54" s="186">
        <f t="shared" si="3"/>
        <v>0</v>
      </c>
      <c r="AA54" s="186">
        <f>SUM(AA52:AA53)</f>
        <v>0</v>
      </c>
      <c r="AB54" s="186">
        <f>Z54+AA54</f>
        <v>0</v>
      </c>
    </row>
    <row r="55" spans="1:28" s="13" customFormat="1" ht="9.9499999999999993" customHeight="1" x14ac:dyDescent="0.15"/>
    <row r="56" spans="1:28" s="20" customFormat="1" ht="13.35" customHeight="1" x14ac:dyDescent="0.3">
      <c r="A56" s="18" t="s">
        <v>75</v>
      </c>
    </row>
    <row r="57" spans="1:28" s="20" customFormat="1" ht="13.35" customHeight="1" x14ac:dyDescent="0.3">
      <c r="A57" s="306" t="s">
        <v>134</v>
      </c>
    </row>
    <row r="58" spans="1:28" s="20" customFormat="1" ht="13.35" customHeight="1" x14ac:dyDescent="0.3">
      <c r="A58" s="69" t="s">
        <v>422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1:28" s="20" customFormat="1" ht="13.35" customHeight="1" x14ac:dyDescent="0.3">
      <c r="A59" s="69" t="s">
        <v>76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1:28" s="20" customFormat="1" ht="26.45" customHeight="1" x14ac:dyDescent="0.3">
      <c r="A60" s="613" t="s">
        <v>423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</row>
    <row r="61" spans="1:28" s="367" customFormat="1" ht="14.25" customHeight="1" x14ac:dyDescent="0.3">
      <c r="A61" s="364" t="s">
        <v>519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49"/>
      <c r="Y61" s="49"/>
      <c r="Z61" s="299"/>
    </row>
    <row r="62" spans="1:28" x14ac:dyDescent="0.3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AB62" s="13"/>
    </row>
    <row r="63" spans="1:28" x14ac:dyDescent="0.3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AB63" s="13"/>
    </row>
  </sheetData>
  <sheetProtection algorithmName="SHA-512" hashValue="OWJ+Z7s3lX/w7pBHGsJ3Cittg6lgkXa3NiYcwV6rJM0R7BjZeTJ7KvYydglbuF9AFTTj1idd3o+77nHFeGcVkg==" saltValue="sJZ5iqBWa2rF6Dlxl9+gZA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Critério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Critério!Área_de_Impressão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Sara Vieira</cp:lastModifiedBy>
  <cp:lastPrinted>2021-03-01T20:04:30Z</cp:lastPrinted>
  <dcterms:created xsi:type="dcterms:W3CDTF">2012-02-27T12:23:18Z</dcterms:created>
  <dcterms:modified xsi:type="dcterms:W3CDTF">2021-05-28T14:26:46Z</dcterms:modified>
</cp:coreProperties>
</file>